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8" windowWidth="4572" windowHeight="5148" firstSheet="1" activeTab="1"/>
  </bookViews>
  <sheets>
    <sheet name="4 норматив дох" sheetId="13" r:id="rId1"/>
    <sheet name="Приложение 3" sheetId="2" r:id="rId2"/>
    <sheet name="Приложение 2" sheetId="3" r:id="rId3"/>
    <sheet name="Приложение 4" sheetId="5" r:id="rId4"/>
    <sheet name="Лист1" sheetId="14" r:id="rId5"/>
  </sheets>
  <externalReferences>
    <externalReference r:id="rId6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2" hidden="1">'Приложение 2'!$N$15:$AA$15</definedName>
    <definedName name="_xlnm._FilterDatabase" localSheetId="1" hidden="1">'Приложение 3'!$N$14:$AC$170</definedName>
    <definedName name="_xlnm._FilterDatabase" localSheetId="3" hidden="1">'Приложение 4'!$M$15:$Z$161</definedName>
    <definedName name="_xlnm.Print_Titles" localSheetId="2">'Приложение 2'!$14:$15</definedName>
    <definedName name="_xlnm.Print_Area" localSheetId="0">'4 норматив дох'!$A$1:$C$118</definedName>
    <definedName name="_xlnm.Print_Area" localSheetId="2">'Приложение 2'!$A$1:$AC$45</definedName>
    <definedName name="_xlnm.Print_Area" localSheetId="1">'Приложение 3'!$A$1:$AF$172</definedName>
    <definedName name="_xlnm.Print_Area" localSheetId="3">'Приложение 4'!$A$1:$AB$163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113" i="5" l="1"/>
  <c r="M119" i="5"/>
  <c r="X119" i="5" l="1"/>
  <c r="X120" i="5"/>
  <c r="X121" i="5"/>
  <c r="Y45" i="5"/>
  <c r="Y44" i="5" s="1"/>
  <c r="Z46" i="5"/>
  <c r="Z45" i="5" s="1"/>
  <c r="Y46" i="5"/>
  <c r="X46" i="5"/>
  <c r="X45" i="5" s="1"/>
  <c r="X44" i="5" s="1"/>
  <c r="AA47" i="2"/>
  <c r="AA45" i="2"/>
  <c r="X39" i="5"/>
  <c r="X35" i="5" s="1"/>
  <c r="Z40" i="5"/>
  <c r="Y40" i="5"/>
  <c r="X40" i="5"/>
  <c r="Z42" i="5"/>
  <c r="Z39" i="5" s="1"/>
  <c r="Y42" i="5"/>
  <c r="Y39" i="5" s="1"/>
  <c r="Y35" i="5" s="1"/>
  <c r="X42" i="5"/>
  <c r="Z36" i="5"/>
  <c r="Z37" i="5"/>
  <c r="Z35" i="5" s="1"/>
  <c r="Y36" i="5"/>
  <c r="Y37" i="5"/>
  <c r="X36" i="5"/>
  <c r="X37" i="5"/>
  <c r="AA114" i="2"/>
  <c r="AC114" i="2"/>
  <c r="AB114" i="2"/>
  <c r="AA119" i="2"/>
  <c r="AA121" i="2"/>
  <c r="AA120" i="2" s="1"/>
  <c r="AC123" i="2"/>
  <c r="AC124" i="2"/>
  <c r="AC125" i="2"/>
  <c r="AB125" i="2"/>
  <c r="AB123" i="2" s="1"/>
  <c r="AA125" i="2"/>
  <c r="AA123" i="2" s="1"/>
  <c r="AA117" i="2"/>
  <c r="AA116" i="2" s="1"/>
  <c r="AA115" i="2" s="1"/>
  <c r="AC47" i="2"/>
  <c r="AC46" i="2" s="1"/>
  <c r="AC45" i="2" s="1"/>
  <c r="AB47" i="2"/>
  <c r="AA58" i="2"/>
  <c r="AA57" i="2" s="1"/>
  <c r="AC40" i="2"/>
  <c r="AC36" i="2" s="1"/>
  <c r="AB40" i="2"/>
  <c r="AB36" i="2" s="1"/>
  <c r="AB35" i="2" s="1"/>
  <c r="AA40" i="2"/>
  <c r="AA36" i="2" s="1"/>
  <c r="AA43" i="2"/>
  <c r="AB43" i="2"/>
  <c r="AC43" i="2"/>
  <c r="AC41" i="2"/>
  <c r="AB41" i="2"/>
  <c r="AA41" i="2"/>
  <c r="AC38" i="2"/>
  <c r="AC37" i="2" s="1"/>
  <c r="AB37" i="2"/>
  <c r="AB38" i="2"/>
  <c r="AA38" i="2"/>
  <c r="AA37" i="2" s="1"/>
  <c r="Y34" i="5" l="1"/>
  <c r="X34" i="5"/>
  <c r="Z44" i="5"/>
  <c r="Z34" i="5" s="1"/>
  <c r="AB124" i="2"/>
  <c r="AA124" i="2"/>
  <c r="AC35" i="2"/>
  <c r="Y30" i="3"/>
  <c r="Z155" i="5" l="1"/>
  <c r="Z156" i="5"/>
  <c r="Z157" i="5"/>
  <c r="Y155" i="5"/>
  <c r="Y156" i="5"/>
  <c r="Y157" i="5"/>
  <c r="X156" i="5"/>
  <c r="X157" i="5"/>
  <c r="X138" i="5"/>
  <c r="X139" i="5"/>
  <c r="X140" i="5"/>
  <c r="X136" i="5"/>
  <c r="Y113" i="5"/>
  <c r="Z123" i="5"/>
  <c r="Y123" i="5"/>
  <c r="X123" i="5"/>
  <c r="X128" i="5"/>
  <c r="X129" i="5"/>
  <c r="X125" i="5"/>
  <c r="X126" i="5"/>
  <c r="AA113" i="2" l="1"/>
  <c r="X105" i="5"/>
  <c r="X89" i="5"/>
  <c r="X90" i="5"/>
  <c r="X91" i="5"/>
  <c r="X92" i="5"/>
  <c r="Z77" i="5"/>
  <c r="Y77" i="5"/>
  <c r="Y76" i="5" s="1"/>
  <c r="X76" i="5"/>
  <c r="X81" i="5"/>
  <c r="X82" i="5"/>
  <c r="X84" i="5"/>
  <c r="X85" i="5"/>
  <c r="Z71" i="5"/>
  <c r="Z72" i="5"/>
  <c r="Y71" i="5"/>
  <c r="Y72" i="5"/>
  <c r="Z61" i="5"/>
  <c r="Z58" i="5" s="1"/>
  <c r="Y61" i="5"/>
  <c r="Y58" i="5" s="1"/>
  <c r="X61" i="5"/>
  <c r="X58" i="5" s="1"/>
  <c r="X30" i="5" l="1"/>
  <c r="X32" i="5"/>
  <c r="X31" i="5" s="1"/>
  <c r="X24" i="5"/>
  <c r="X28" i="5"/>
  <c r="AC163" i="2" l="1"/>
  <c r="AC165" i="2"/>
  <c r="AC166" i="2"/>
  <c r="AB163" i="2"/>
  <c r="AB165" i="2"/>
  <c r="AB166" i="2"/>
  <c r="AA23" i="2"/>
  <c r="AA134" i="2"/>
  <c r="AA135" i="2"/>
  <c r="AA147" i="2"/>
  <c r="AA148" i="2"/>
  <c r="AA144" i="2"/>
  <c r="AA145" i="2"/>
  <c r="AB140" i="2"/>
  <c r="AA142" i="2"/>
  <c r="AA138" i="2"/>
  <c r="AA130" i="2"/>
  <c r="AA131" i="2"/>
  <c r="AA127" i="2"/>
  <c r="AA128" i="2"/>
  <c r="AA105" i="2" l="1"/>
  <c r="AC88" i="2"/>
  <c r="AC89" i="2"/>
  <c r="AC90" i="2"/>
  <c r="AC91" i="2"/>
  <c r="AC92" i="2"/>
  <c r="AB88" i="2"/>
  <c r="AB89" i="2"/>
  <c r="AB90" i="2"/>
  <c r="AB91" i="2"/>
  <c r="AB92" i="2"/>
  <c r="AA90" i="2"/>
  <c r="AA91" i="2"/>
  <c r="AA92" i="2"/>
  <c r="AA79" i="2"/>
  <c r="AA80" i="2" s="1"/>
  <c r="AA77" i="2" s="1"/>
  <c r="AA82" i="2"/>
  <c r="AA81" i="2" s="1"/>
  <c r="AA85" i="2"/>
  <c r="AA86" i="2"/>
  <c r="AB45" i="2"/>
  <c r="AB46" i="2"/>
  <c r="AA51" i="2"/>
  <c r="AA52" i="2"/>
  <c r="AA31" i="2"/>
  <c r="AA33" i="2"/>
  <c r="AA32" i="2" s="1"/>
  <c r="AB31" i="2"/>
  <c r="AA27" i="2"/>
  <c r="AA28" i="2"/>
  <c r="AA29" i="2"/>
  <c r="AA34" i="3"/>
  <c r="Z34" i="3"/>
  <c r="Y34" i="3"/>
  <c r="Y24" i="3"/>
  <c r="Y16" i="3"/>
  <c r="Y39" i="3"/>
  <c r="AA46" i="2" l="1"/>
  <c r="AA35" i="2"/>
  <c r="X155" i="5"/>
  <c r="X75" i="5" l="1"/>
  <c r="Z92" i="5" l="1"/>
  <c r="Z91" i="5" s="1"/>
  <c r="Z90" i="5" s="1"/>
  <c r="Z89" i="5" s="1"/>
  <c r="Y90" i="5"/>
  <c r="Y91" i="5"/>
  <c r="Y92" i="5"/>
  <c r="Y89" i="5" s="1"/>
  <c r="X88" i="5"/>
  <c r="X74" i="5" s="1"/>
  <c r="X77" i="5"/>
  <c r="X78" i="5"/>
  <c r="X79" i="5"/>
  <c r="Z67" i="5"/>
  <c r="Y67" i="5"/>
  <c r="X67" i="5"/>
  <c r="AB18" i="2"/>
  <c r="AB64" i="2"/>
  <c r="AB158" i="2" l="1"/>
  <c r="AB157" i="2" s="1"/>
  <c r="AB156" i="2" s="1"/>
  <c r="AB155" i="2" s="1"/>
  <c r="AB154" i="2" s="1"/>
  <c r="AB153" i="2" s="1"/>
  <c r="AB138" i="2"/>
  <c r="AB137" i="2" s="1"/>
  <c r="AB136" i="2" s="1"/>
  <c r="AB142" i="2"/>
  <c r="AB141" i="2" s="1"/>
  <c r="AB103" i="2"/>
  <c r="AB102" i="2" s="1"/>
  <c r="AB101" i="2" s="1"/>
  <c r="AB100" i="2" s="1"/>
  <c r="AB99" i="2" s="1"/>
  <c r="AB109" i="2"/>
  <c r="AB108" i="2" s="1"/>
  <c r="AB107" i="2" s="1"/>
  <c r="AB106" i="2" s="1"/>
  <c r="AB105" i="2" s="1"/>
  <c r="AB82" i="2"/>
  <c r="AB77" i="2" s="1"/>
  <c r="AB76" i="2" s="1"/>
  <c r="AB69" i="2"/>
  <c r="AB67" i="2" s="1"/>
  <c r="AB63" i="2"/>
  <c r="AB62" i="2" s="1"/>
  <c r="AB61" i="2" s="1"/>
  <c r="AB60" i="2" s="1"/>
  <c r="AB22" i="2"/>
  <c r="AB21" i="2" s="1"/>
  <c r="AB20" i="2" s="1"/>
  <c r="AA24" i="3"/>
  <c r="Z24" i="3"/>
  <c r="Z88" i="5"/>
  <c r="Y88" i="5"/>
  <c r="Z117" i="5"/>
  <c r="Z116" i="5" s="1"/>
  <c r="Z115" i="5" s="1"/>
  <c r="Z114" i="5" s="1"/>
  <c r="Z113" i="5" s="1"/>
  <c r="Y117" i="5"/>
  <c r="Y116" i="5" s="1"/>
  <c r="Y115" i="5" s="1"/>
  <c r="Y114" i="5" s="1"/>
  <c r="X117" i="5"/>
  <c r="X116" i="5" s="1"/>
  <c r="X115" i="5" s="1"/>
  <c r="X114" i="5" s="1"/>
  <c r="AC23" i="2"/>
  <c r="AC22" i="2" s="1"/>
  <c r="AC21" i="2" s="1"/>
  <c r="AC20" i="2" s="1"/>
  <c r="AC18" i="2"/>
  <c r="AC17" i="2" s="1"/>
  <c r="AC16" i="2" s="1"/>
  <c r="AC158" i="2"/>
  <c r="AC157" i="2" s="1"/>
  <c r="AC156" i="2" s="1"/>
  <c r="AC155" i="2" s="1"/>
  <c r="AC154" i="2" s="1"/>
  <c r="AC138" i="2"/>
  <c r="AC137" i="2" s="1"/>
  <c r="AC136" i="2" s="1"/>
  <c r="AC142" i="2"/>
  <c r="AC141" i="2" s="1"/>
  <c r="AC140" i="2" s="1"/>
  <c r="AC103" i="2"/>
  <c r="AC102" i="2" s="1"/>
  <c r="AC101" i="2" s="1"/>
  <c r="AC100" i="2" s="1"/>
  <c r="AC99" i="2" s="1"/>
  <c r="AC109" i="2"/>
  <c r="AC108" i="2" s="1"/>
  <c r="AC107" i="2" s="1"/>
  <c r="AC106" i="2" s="1"/>
  <c r="AC105" i="2" s="1"/>
  <c r="AC82" i="2"/>
  <c r="AC77" i="2" s="1"/>
  <c r="AC76" i="2" s="1"/>
  <c r="AC94" i="2"/>
  <c r="AC69" i="2"/>
  <c r="AC67" i="2" s="1"/>
  <c r="AC64" i="2"/>
  <c r="AC63" i="2" s="1"/>
  <c r="AC62" i="2" s="1"/>
  <c r="AC61" i="2" s="1"/>
  <c r="AC60" i="2" s="1"/>
  <c r="Z19" i="5"/>
  <c r="Z18" i="5" s="1"/>
  <c r="Z17" i="5" s="1"/>
  <c r="Y19" i="5"/>
  <c r="Y18" i="5" s="1"/>
  <c r="Y17" i="5" s="1"/>
  <c r="Y24" i="5"/>
  <c r="Y23" i="5" s="1"/>
  <c r="Y22" i="5" s="1"/>
  <c r="Y21" i="5" s="1"/>
  <c r="Z103" i="5"/>
  <c r="Z102" i="5" s="1"/>
  <c r="Z101" i="5" s="1"/>
  <c r="Z100" i="5" s="1"/>
  <c r="Z99" i="5" s="1"/>
  <c r="Z109" i="5"/>
  <c r="Z108" i="5" s="1"/>
  <c r="Z107" i="5" s="1"/>
  <c r="Z106" i="5" s="1"/>
  <c r="Z105" i="5" s="1"/>
  <c r="Z60" i="5"/>
  <c r="Z59" i="5" s="1"/>
  <c r="Z57" i="5" s="1"/>
  <c r="Z66" i="5"/>
  <c r="Z65" i="5" s="1"/>
  <c r="Z64" i="5" s="1"/>
  <c r="Z82" i="5"/>
  <c r="Z135" i="5"/>
  <c r="Z134" i="5" s="1"/>
  <c r="Z140" i="5"/>
  <c r="Z139" i="5" s="1"/>
  <c r="Z138" i="5" s="1"/>
  <c r="Z150" i="5"/>
  <c r="Z149" i="5" s="1"/>
  <c r="Z148" i="5" s="1"/>
  <c r="Z147" i="5" s="1"/>
  <c r="Z146" i="5" s="1"/>
  <c r="Z145" i="5" s="1"/>
  <c r="Y103" i="5"/>
  <c r="Y102" i="5" s="1"/>
  <c r="Y101" i="5" s="1"/>
  <c r="Y100" i="5" s="1"/>
  <c r="Y99" i="5" s="1"/>
  <c r="Y109" i="5"/>
  <c r="Y108" i="5" s="1"/>
  <c r="Y107" i="5" s="1"/>
  <c r="Y106" i="5" s="1"/>
  <c r="Y105" i="5" s="1"/>
  <c r="Y60" i="5"/>
  <c r="Y59" i="5" s="1"/>
  <c r="Y57" i="5" s="1"/>
  <c r="Y66" i="5"/>
  <c r="Y65" i="5" s="1"/>
  <c r="Y64" i="5" s="1"/>
  <c r="Y82" i="5"/>
  <c r="Y81" i="5" s="1"/>
  <c r="Y135" i="5"/>
  <c r="Y134" i="5" s="1"/>
  <c r="Y140" i="5"/>
  <c r="Y139" i="5" s="1"/>
  <c r="Y138" i="5" s="1"/>
  <c r="Y150" i="5"/>
  <c r="Y149" i="5" s="1"/>
  <c r="Y148" i="5" s="1"/>
  <c r="Y147" i="5" s="1"/>
  <c r="Y146" i="5" s="1"/>
  <c r="Y145" i="5" s="1"/>
  <c r="X103" i="5"/>
  <c r="X102" i="5" s="1"/>
  <c r="X101" i="5" s="1"/>
  <c r="X100" i="5" s="1"/>
  <c r="X99" i="5" s="1"/>
  <c r="X109" i="5"/>
  <c r="X108" i="5" s="1"/>
  <c r="X107" i="5" s="1"/>
  <c r="X19" i="5"/>
  <c r="X18" i="5" s="1"/>
  <c r="X17" i="5" s="1"/>
  <c r="X23" i="5"/>
  <c r="X22" i="5" s="1"/>
  <c r="X21" i="5" s="1"/>
  <c r="X60" i="5"/>
  <c r="X59" i="5" s="1"/>
  <c r="X57" i="5" s="1"/>
  <c r="X66" i="5"/>
  <c r="X65" i="5" s="1"/>
  <c r="X64" i="5" s="1"/>
  <c r="X135" i="5"/>
  <c r="X134" i="5" s="1"/>
  <c r="X133" i="5" s="1"/>
  <c r="X132" i="5" s="1"/>
  <c r="X150" i="5"/>
  <c r="X149" i="5" s="1"/>
  <c r="X148" i="5" s="1"/>
  <c r="X147" i="5" s="1"/>
  <c r="X146" i="5" s="1"/>
  <c r="X145" i="5" s="1"/>
  <c r="X159" i="5"/>
  <c r="Z70" i="5"/>
  <c r="Y70" i="5"/>
  <c r="X70" i="5"/>
  <c r="AA158" i="2"/>
  <c r="AA157" i="2" s="1"/>
  <c r="AA156" i="2" s="1"/>
  <c r="AA155" i="2" s="1"/>
  <c r="AA154" i="2" s="1"/>
  <c r="AA137" i="2"/>
  <c r="AA136" i="2" s="1"/>
  <c r="AA141" i="2"/>
  <c r="AA140" i="2" s="1"/>
  <c r="AA133" i="2" s="1"/>
  <c r="AA99" i="2"/>
  <c r="AA109" i="2"/>
  <c r="AA108" i="2" s="1"/>
  <c r="AA107" i="2" s="1"/>
  <c r="AA106" i="2" s="1"/>
  <c r="AA94" i="2"/>
  <c r="AA89" i="2" s="1"/>
  <c r="AA88" i="2" s="1"/>
  <c r="AA76" i="2" s="1"/>
  <c r="AA69" i="2"/>
  <c r="AA64" i="2"/>
  <c r="AA63" i="2" s="1"/>
  <c r="AA62" i="2" s="1"/>
  <c r="AA61" i="2" s="1"/>
  <c r="AA60" i="2" s="1"/>
  <c r="AA18" i="2"/>
  <c r="AA17" i="2" s="1"/>
  <c r="AA16" i="2" s="1"/>
  <c r="AA22" i="2"/>
  <c r="AA21" i="2" s="1"/>
  <c r="AA20" i="2" s="1"/>
  <c r="AA166" i="2"/>
  <c r="AA163" i="2" s="1"/>
  <c r="AA16" i="3"/>
  <c r="AA36" i="3"/>
  <c r="Z36" i="3"/>
  <c r="Z16" i="3"/>
  <c r="Y41" i="3"/>
  <c r="AA39" i="3"/>
  <c r="Z39" i="3"/>
  <c r="Y36" i="3"/>
  <c r="AA30" i="3"/>
  <c r="Z30" i="3"/>
  <c r="AA27" i="3"/>
  <c r="Z27" i="3"/>
  <c r="AA22" i="3"/>
  <c r="Z22" i="3"/>
  <c r="Y22" i="3"/>
  <c r="Y27" i="3"/>
  <c r="Y43" i="3"/>
  <c r="X16" i="5" l="1"/>
  <c r="AA15" i="2"/>
  <c r="Y133" i="5"/>
  <c r="Y132" i="5" s="1"/>
  <c r="Y131" i="5" s="1"/>
  <c r="X106" i="5"/>
  <c r="X98" i="5"/>
  <c r="AA98" i="2"/>
  <c r="AC15" i="2"/>
  <c r="AB113" i="2"/>
  <c r="AB98" i="2" s="1"/>
  <c r="AC113" i="2"/>
  <c r="AC98" i="2" s="1"/>
  <c r="Y75" i="5"/>
  <c r="Y74" i="5"/>
  <c r="Z81" i="5"/>
  <c r="Z76" i="5"/>
  <c r="Z75" i="5" s="1"/>
  <c r="Z74" i="5" s="1"/>
  <c r="AB17" i="2"/>
  <c r="AB16" i="2" s="1"/>
  <c r="AB15" i="2" s="1"/>
  <c r="AC153" i="2"/>
  <c r="AA165" i="2"/>
  <c r="X131" i="5"/>
  <c r="Z98" i="5"/>
  <c r="AB135" i="2"/>
  <c r="AB134" i="2" s="1"/>
  <c r="AB133" i="2" s="1"/>
  <c r="AA153" i="2"/>
  <c r="AB68" i="2"/>
  <c r="AC68" i="2"/>
  <c r="AA67" i="2"/>
  <c r="AA68" i="2"/>
  <c r="Z133" i="5"/>
  <c r="Z132" i="5" s="1"/>
  <c r="Z131" i="5" s="1"/>
  <c r="Y98" i="5"/>
  <c r="Y16" i="5"/>
  <c r="AC135" i="2"/>
  <c r="AC134" i="2" s="1"/>
  <c r="AC133" i="2" s="1"/>
  <c r="X161" i="5" l="1"/>
  <c r="AA168" i="2"/>
  <c r="AA170" i="2" s="1"/>
  <c r="AB168" i="2"/>
  <c r="AB170" i="2" s="1"/>
  <c r="Y161" i="5" l="1"/>
  <c r="Z43" i="3"/>
  <c r="AA43" i="3"/>
  <c r="AC168" i="2"/>
  <c r="AC170" i="2" s="1"/>
  <c r="Z23" i="5"/>
  <c r="Z22" i="5" s="1"/>
  <c r="Z21" i="5" s="1"/>
  <c r="Z16" i="5" s="1"/>
  <c r="Z161" i="5" s="1"/>
</calcChain>
</file>

<file path=xl/comments1.xml><?xml version="1.0" encoding="utf-8"?>
<comments xmlns="http://schemas.openxmlformats.org/spreadsheetml/2006/main">
  <authors>
    <author>GlavBuh</author>
  </authors>
  <commentList>
    <comment ref="Z88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<sst xmlns="http://schemas.openxmlformats.org/spreadsheetml/2006/main" count="1785" uniqueCount="451">
  <si>
    <t>Ленинский сельсовет</t>
  </si>
  <si>
    <t>Приложение № 6</t>
  </si>
  <si>
    <t>Оренбургского района</t>
  </si>
  <si>
    <t>000 1 11 05035 10 0000 120</t>
  </si>
  <si>
    <t>000 1 11 07015 10 0000 120</t>
  </si>
  <si>
    <t>000 1 11 08050 10 0000 120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</si>
  <si>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</si>
  <si>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000 1 11 09035 10 0000 120</t>
  </si>
  <si>
    <t>ЛЕНИНСКИЙ СЕЛЬСОВЕТ</t>
  </si>
  <si>
    <t>Доходы от эксплуатации и использования имущества, автомобильных дорог, находящихся в собственности сельских поселений</t>
  </si>
  <si>
    <t>000 1 11 09045 10 0000 120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</si>
  <si>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</si>
  <si>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</si>
  <si>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000 1 12 05050 10 0000 120</t>
  </si>
  <si>
    <t xml:space="preserve">Плата за пользование водными объектами, находящимися в собственности сельских поселений </t>
  </si>
  <si>
    <t>В ЧАСТИ ДОХОДОВ ОТ ОКАЗАНИЯ ПЛАТНЫХ УСЛУГ И КОМПЕНСАЦИИ ЗАТРАТ ГОСУДАР-СТВА</t>
  </si>
  <si>
    <t>000 1 13 01540 10 0000 130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</si>
  <si>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</si>
  <si>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0001 13 01995 10 0000 130</t>
  </si>
  <si>
    <t>Прочие доходы от оказания платных услуг(работ) получателями средств бюджетов сельских поселений</t>
  </si>
  <si>
    <t>000 1 13 02065 10 0000 130</t>
  </si>
  <si>
    <t>0001 13 02995 10 0000 130</t>
  </si>
  <si>
    <t>В ЧАСТИ ДОХОДОВ ОТ ПРОДАЖИ МАТЕРИАЛЬНЫХ И НЕМАТЕРИАЛЬНЫХ АКТИВОВ</t>
  </si>
  <si>
    <t xml:space="preserve">0001 14 01050 10 0000 410 </t>
  </si>
  <si>
    <t>Доходы от продажи квартир, находящихся в собственности сельских поселений</t>
  </si>
  <si>
    <t>0001 14 02052 10 0000 410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</si>
  <si>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</si>
  <si>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0001 14 02053 10 0000 410</t>
  </si>
  <si>
    <t>0001 14 02052 10 0000 440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</si>
  <si>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</si>
  <si>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</si>
  <si>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</si>
  <si>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000 1 14 03050 10 0000 410 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</si>
  <si>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</si>
  <si>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</si>
  <si>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</si>
  <si>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000 1 14 04050 10 0000 420</t>
  </si>
  <si>
    <t xml:space="preserve">Доходы от продажи нематериальных активов, находящихся в собственности сельских поселений </t>
  </si>
  <si>
    <t>000 1 14 06025 10 0000 430</t>
  </si>
  <si>
    <t>В ЧАСТИ АДМИНИСТРАТИВНЫХ ПЛАТЕЖЕЙ И  СБОРОВ</t>
  </si>
  <si>
    <t xml:space="preserve">000 1 15 02050 10 0000 140 </t>
  </si>
  <si>
    <t>Платежи, взимаемые органами местного само управления(организациями) сельских поселений, за выполнение определенных функций</t>
  </si>
  <si>
    <t>В ЧАСТИ ШТРАФОВ, САНКЦИЙ, ВОЗМЕЩЕНИЯ УЩЕРБА</t>
  </si>
  <si>
    <t>000 1 16 18050 10 0000 140</t>
  </si>
  <si>
    <t>Денежные взыскания (штрафы) за нарушение бюджетного законодательства (в части бюджетов сельских поселений)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</si>
  <si>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</si>
  <si>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 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</si>
  <si>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</si>
  <si>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</si>
  <si>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</si>
  <si>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</si>
  <si>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</si>
  <si>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</si>
  <si>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</si>
  <si>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</si>
  <si>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</si>
  <si>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</si>
  <si>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0001 16 37040 10 0000 140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</si>
  <si>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сельских поселений</t>
  </si>
  <si>
    <t>000 1 16 90050 10 0000 140</t>
  </si>
  <si>
    <t xml:space="preserve">Прочие поступления от денежных взысканий (штрафов) и иных сумм в возмещении ущерба, зачисляемые в бюджеты сельских поселений   </t>
  </si>
  <si>
    <t>В ЧАСТИ ПРОЧИХ НЕНАЛОГОВЫХ ДОХОДОВ</t>
  </si>
  <si>
    <t>000 1 17 01050 10 0000 180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</si>
  <si>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</si>
  <si>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</si>
  <si>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000 1 17 05050 10 0000 180</t>
  </si>
  <si>
    <t>000 1 17 12050 10 0000 180</t>
  </si>
  <si>
    <t>Целевые отчисления от лотерей сельских поселений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</si>
  <si>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</si>
  <si>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</si>
  <si>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</si>
  <si>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</si>
  <si>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</si>
  <si>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</si>
  <si>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</si>
  <si>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</si>
  <si>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</si>
  <si>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</si>
  <si>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</si>
  <si>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</si>
  <si>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</si>
  <si>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</si>
  <si>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</si>
  <si>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</si>
  <si>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</si>
  <si>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</si>
  <si>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</si>
  <si>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</si>
  <si>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</si>
  <si>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Другие общегосударственные вопросы</t>
  </si>
  <si>
    <t>Основное мероприятие Капитальный ремонт и ремонт сети автомобильных дорог местного значения</t>
  </si>
  <si>
    <t>Капитальный ремонт и ремонт сети автомобильных дорог местного значения</t>
  </si>
  <si>
    <t xml:space="preserve">Основное мероприятие "Мероприятия по землеустройству и землепользованию" </t>
  </si>
  <si>
    <t>Подпрограмма «Управление муниципальным имуществом и земельными ресурсами»</t>
  </si>
  <si>
    <t xml:space="preserve">Мероприятия по землеустройству и землепользованию </t>
  </si>
  <si>
    <t>Освещение улиц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</si>
  <si>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</si>
  <si>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</si>
  <si>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</si>
  <si>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Социальное обеспечение населения</t>
  </si>
  <si>
    <t>Подпрограмма "Обеспечение жильем молодых семей на 2014-2020 годы"</t>
  </si>
  <si>
    <t>Социальные выплаты на приобретение жилья молодым семьям, в том числе отдельным категориям граждан</t>
  </si>
  <si>
    <t>A</t>
  </si>
  <si>
    <t>Расходы на выплаты персоналу казенных учреждений</t>
  </si>
  <si>
    <t>Уплата налогов, сборов и иных платежей</t>
  </si>
  <si>
    <t xml:space="preserve"> </t>
  </si>
  <si>
    <t>000</t>
  </si>
  <si>
    <t>0000000000</t>
  </si>
  <si>
    <t>Условно утвержденные расходы</t>
  </si>
  <si>
    <t>00000</t>
  </si>
  <si>
    <t>00</t>
  </si>
  <si>
    <t>0</t>
  </si>
  <si>
    <t>310</t>
  </si>
  <si>
    <t>20009</t>
  </si>
  <si>
    <t>01</t>
  </si>
  <si>
    <t>Г</t>
  </si>
  <si>
    <t>85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</si>
  <si>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</si>
  <si>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</si>
  <si>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</si>
  <si>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</si>
  <si>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</si>
  <si>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</si>
  <si>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</si>
  <si>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</si>
  <si>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</si>
  <si>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</si>
  <si>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</si>
  <si>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</si>
  <si>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</si>
  <si>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</si>
  <si>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</si>
  <si>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</si>
  <si>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</si>
  <si>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</si>
  <si>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</si>
  <si>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</si>
  <si>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</si>
  <si>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</si>
  <si>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</si>
  <si>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</si>
  <si>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</si>
  <si>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</si>
  <si>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</si>
  <si>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</si>
  <si>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</si>
  <si>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</si>
  <si>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</si>
  <si>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Муниципальная программа "Развитие культуры села на 2014-2018 годы"</t>
  </si>
  <si>
    <t>Культура</t>
  </si>
  <si>
    <t>КУЛЬТУРА, КИНЕМАТОГРАФИЯ</t>
  </si>
  <si>
    <t>240</t>
  </si>
  <si>
    <t>90036</t>
  </si>
  <si>
    <t>6</t>
  </si>
  <si>
    <t>8560190036</t>
  </si>
  <si>
    <t>Иные закупки товаров, работ и услуг для обеспечения государственных (муниципальных) нужд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</si>
  <si>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</si>
  <si>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</si>
  <si>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</si>
  <si>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</si>
  <si>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</si>
  <si>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</si>
  <si>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</si>
  <si>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03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</si>
  <si>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</si>
  <si>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</si>
  <si>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</si>
  <si>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</si>
  <si>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</si>
  <si>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</si>
  <si>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</si>
  <si>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</si>
  <si>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</si>
  <si>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</si>
  <si>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</si>
  <si>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</si>
  <si>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</si>
  <si>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</si>
  <si>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</si>
  <si>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</si>
  <si>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</si>
  <si>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</si>
  <si>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</si>
  <si>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S0010</t>
  </si>
  <si>
    <t>3</t>
  </si>
  <si>
    <t>85301S0010</t>
  </si>
  <si>
    <t xml:space="preserve">Капитальные вложения в объекты муниципальной собственности </t>
  </si>
  <si>
    <t>8530100000</t>
  </si>
  <si>
    <t>Основное мероприятие "Бюджетные инвестиции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</si>
  <si>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</si>
  <si>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</si>
  <si>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</si>
  <si>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</si>
  <si>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</si>
  <si>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</si>
  <si>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</si>
  <si>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</si>
  <si>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</si>
  <si>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</si>
  <si>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</si>
  <si>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</si>
  <si>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</si>
  <si>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75</t>
  </si>
  <si>
    <t>7500059302</t>
  </si>
  <si>
    <t>120</t>
  </si>
  <si>
    <t>Основное мероприятие "Развитие физической культуры и спорта"</t>
  </si>
  <si>
    <t>Б</t>
  </si>
  <si>
    <t>Расходы на выплаты персоналу государственных (муниципальных) органов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</si>
  <si>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</si>
  <si>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</si>
  <si>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</si>
  <si>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</si>
  <si>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</si>
  <si>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</si>
  <si>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</si>
  <si>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</si>
  <si>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</si>
  <si>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</si>
  <si>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</si>
  <si>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Муниципальная программа "Совершенствование муниципального управления в муниципальном образовании _________ сельсовет на 2017 - 2019 годы"</t>
  </si>
  <si>
    <t>Мобилизационная и вневойсковая подготовка</t>
  </si>
  <si>
    <t>НАЦИОНАЛЬНАЯ ОБОРОНА</t>
  </si>
  <si>
    <t>10002</t>
  </si>
  <si>
    <t>8600110002</t>
  </si>
  <si>
    <t>Содержание аппарата администрации сельсовета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</si>
  <si>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</si>
  <si>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</si>
  <si>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</si>
  <si>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</si>
  <si>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</si>
  <si>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</si>
  <si>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</si>
  <si>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</si>
  <si>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</si>
  <si>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</si>
  <si>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</si>
  <si>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</si>
  <si>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</si>
  <si>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</si>
  <si>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рублей</t>
  </si>
  <si>
    <t>ОРЕНБУРГСКОГО РАЙОНА И НЕПРОГРАММНЫМ НАПРАВЛЕНИЯМ ДЕЯТЕЛЬНОСТИ), ГРУППАМ И ПОДГРУППАМ ВИДОВ</t>
  </si>
  <si>
    <t>РАСПРЕДЕЛЕНИЕ БЮДЖЕТНЫХ АССИГНОВАНИЙ БЮДЖЕТА МУНИЦИПАЛЬНОГО ОБРАЗОВАНИЯ</t>
  </si>
  <si>
    <t>муниципального образования</t>
  </si>
  <si>
    <t>к решению Совета депутатов</t>
  </si>
  <si>
    <t xml:space="preserve">                                                                                       МО Ленинский сельсовет</t>
  </si>
  <si>
    <t xml:space="preserve">                                                                          Приложение № 4</t>
  </si>
  <si>
    <t xml:space="preserve">                    Ленинский сельсовет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</si>
  <si>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</si>
  <si>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 xml:space="preserve">Осуществление первичного воинского учета на территориях, где отсутствуют военные комиссариаты </t>
  </si>
  <si>
    <t>ИТОГО РАСХОДОВ</t>
  </si>
  <si>
    <t>РАСХОДОВ КЛАССИФИКАЦИИ РАСХОДОВ НА 2017 ГОД И НА ПЛАНОВЫЙ ПЕРИОД 2018 И 2019 ГОДОВ</t>
  </si>
  <si>
    <t>НАИМЕНОВАНИЕ</t>
  </si>
  <si>
    <t>Всего расходов</t>
  </si>
  <si>
    <t>РАСПРЕДЕЛЕНИЕ БЮДЖЕТНЫХ АССИГОНОВАНИЙ БЮДЖЕТА МУНИЦИПАЛЬНОГО</t>
  </si>
  <si>
    <t xml:space="preserve"> ПЕРИОД 2018 И 2019 ГОДОВ ПО РАЗДЕЛАМ И ПОДРАЗДЕЛАМ РАСХОДОВ</t>
  </si>
  <si>
    <t>КЛАССИФИКАЦИИ РАСХОДОВ БЮДЖЕТОВ</t>
  </si>
  <si>
    <t>ВЕД</t>
  </si>
  <si>
    <t/>
  </si>
  <si>
    <t>ВСЕГО РАСХОДОВ</t>
  </si>
  <si>
    <t>ОБРАЗОВАНИЯ _________________________  НА 2017 ГОД И НА ПЛАНОВЫЙ</t>
  </si>
  <si>
    <t>Содержание аппарата администрации МО</t>
  </si>
  <si>
    <t>Осуществление первичного воинского учета на территориях, где отсутствуют военные комиссариаты</t>
  </si>
  <si>
    <t>______________________  ПО РАЗДЕЛАМ, ПОДРАЗДЕЛАМ,ЦЕЛЕВЫМ СТАТЬЯМ (МУНИЦИПАЛЬНЫМ ПРОГРАММАМ</t>
  </si>
  <si>
    <t>7500059301</t>
  </si>
  <si>
    <t>59301</t>
  </si>
  <si>
    <t>Бюджетные инвестиции</t>
  </si>
  <si>
    <t>Налог на доходы физических лиц</t>
  </si>
  <si>
    <t xml:space="preserve">Основное мероприятие  
«Осуществление хозяйственной деятельности администрации сельсовета»
</t>
  </si>
  <si>
    <t>Единый сельскохозяйственный налог</t>
  </si>
  <si>
    <t>Муниципальная программа "Совершенствование муниципального управления в муниципальном образовании  Ленинский сельсовет на 2017 - 2019 годы"</t>
  </si>
  <si>
    <t xml:space="preserve">Подпрограмма"Обеспечение первичных мер пожарной безопасности  в границах населенных пунктов" </t>
  </si>
  <si>
    <t>Обеспечение первичных мер пожарной безопасности  в границах населенных пунктов</t>
  </si>
  <si>
    <t>Подпрограмма"Обеспечение первичных мер пожарной безопасности  в границах населенных пунктов"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</si>
  <si>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2016–2018 годы и на период до 2020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</si>
  <si>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</si>
  <si>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</si>
  <si>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2016–2018 годы и на период до 2020 года"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</si>
  <si>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</si>
  <si>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</si>
  <si>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</si>
  <si>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Муниципальная программа "Совершенствование муниципального управления в муниципальном образовании Ленинский сельсовет на 2017 - 2019 годы"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</si>
  <si>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</si>
  <si>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</si>
  <si>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615</t>
  </si>
  <si>
    <t xml:space="preserve"> ЛЕНИНСКИЙ СЕЛЬСОВЕТ ПО РАЗДЕЛАМ, ПОДРАЗДЕЛАМ,ЦЕЛЕВЫМ СТАТЬЯМ (МУНИЦИПАЛЬНЫМ ПРОГРАММАМ</t>
  </si>
  <si>
    <t xml:space="preserve">                   </t>
  </si>
  <si>
    <t>Содержание казенного учреждения по обслуживанию органов местного самоуправления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</si>
  <si>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</si>
  <si>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Основное мероприятие "Обеспечение первичных мер пожарной безопасности в границах населенных пунктов поселения"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</si>
  <si>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</si>
  <si>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</si>
  <si>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</si>
  <si>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</si>
  <si>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</si>
  <si>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</si>
  <si>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</si>
  <si>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</si>
  <si>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</si>
  <si>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</si>
  <si>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</si>
  <si>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</si>
  <si>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</si>
  <si>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</si>
  <si>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</si>
  <si>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</si>
  <si>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</si>
  <si>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</si>
  <si>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</si>
  <si>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</si>
  <si>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</si>
  <si>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</si>
  <si>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</si>
  <si>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</si>
  <si>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</si>
  <si>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</si>
  <si>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</si>
  <si>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</si>
  <si>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</si>
  <si>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</si>
  <si>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</si>
  <si>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</si>
  <si>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</si>
  <si>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</si>
  <si>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</si>
  <si>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</si>
  <si>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</si>
  <si>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</si>
  <si>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</si>
  <si>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</si>
  <si>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</si>
  <si>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</si>
  <si>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</si>
  <si>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</si>
  <si>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</si>
  <si>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</si>
  <si>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</si>
  <si>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</si>
  <si>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</si>
  <si>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В ЧАСТИ НАЛОГОВ НА ПРИБЫЛЬ, ДОХОДЫ</t>
  </si>
  <si>
    <t>000 1 01 02000 01 0000 110</t>
  </si>
  <si>
    <t>В ЧАСТИ ДОХОДОВ  ОТ АКЦИЗОВ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</si>
  <si>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</si>
  <si>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</si>
  <si>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</si>
  <si>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(или)карбюраторных</t>
  </si>
  <si>
    <t>(инжекторных) двигателей, зачисляемые в</t>
  </si>
  <si>
    <t>Консолидированные бюджеты субъектов</t>
  </si>
  <si>
    <t>000 1 03 02250 01 0000 110</t>
  </si>
  <si>
    <t>Доходы от уплаты акцизов на автомобильный бензин, производимый на территории</t>
  </si>
  <si>
    <t>Российской Федерации, зачисляемые в</t>
  </si>
  <si>
    <t>000 1 03 02260 01 0000 110</t>
  </si>
  <si>
    <t>Доходы от уплаты акцизов на прямогонный</t>
  </si>
  <si>
    <t xml:space="preserve">бензин, производимый на территории </t>
  </si>
  <si>
    <t xml:space="preserve">Российской Федерации ,  зачисляемые </t>
  </si>
  <si>
    <t>в Консолидированные бюджеты субъектов</t>
  </si>
  <si>
    <t>Российской Федерации</t>
  </si>
  <si>
    <t>В ЧАСТИ НАЛОГОВ НА СОВОКУПНЫЙ ДОХОД</t>
  </si>
  <si>
    <r>
      <t xml:space="preserve">000 1 05 03010 01 0000 110 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</si>
  <si>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000 1 05 03020 01 0000 110 </t>
  </si>
  <si>
    <t>Единый сельскохозяйственный налог (за налоговые  периоды, истекшие до 1 января 2011 года</t>
  </si>
  <si>
    <r>
      <t>В ЧАСТИ НАЛОГОВ НА ИМУЩЕСТВО</t>
    </r>
    <r>
      <rPr>
        <sz val="12"/>
        <color indexed="8"/>
        <rFont val="TimesNewRomanPSMT"/>
      </rPr>
      <t xml:space="preserve"> </t>
    </r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</si>
  <si>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</si>
  <si>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</si>
  <si>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налог, взимаемый по ставкам, ус-тановленным в соответствии с подпунктом 1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</si>
  <si>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000 1 06 06033 10 0000 110</t>
  </si>
  <si>
    <t>000 1 06 06043 10 0000 110</t>
  </si>
  <si>
    <t xml:space="preserve">Земельный налог, взимаемый по ставкам, ус-тановленным в соответствии с подпунктом 2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</si>
  <si>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В ЧАСТИ ГОСУДАРСТВЕННОЙ ПОШЛИНЫ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</si>
  <si>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</si>
  <si>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</si>
  <si>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000 1 08 04020 01 1000 110</t>
  </si>
  <si>
    <t>000 1 08 07175 01 0000 110</t>
  </si>
  <si>
    <r>
      <t>Государственная пошлина за выдачу органом местного самоуправления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сельских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  </r>
  </si>
  <si>
    <t>000 1 08 07175 01 1000 110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</si>
  <si>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</si>
  <si>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В ЧАСТИ ПОГАШЕНИЯ ЗАДОЛЖЕННОСТИ И ПЕРЕРАСЧЕТОВ ПО ОТДЕЛЬ-НЫМ НАЛОГАМ, СБОРАМ И ИНЫМ ОБЯЗАТЕЛЬНЫМ ПЛАТЕЖАМ</t>
  </si>
  <si>
    <t>000 1 09 04053 10 0000 110</t>
  </si>
  <si>
    <t xml:space="preserve">Земельный налог (по обязательствам, возник-шим
до 1 января 2006 года), мобилизуемый на тер-риториях сельских поселений                                              
</t>
  </si>
  <si>
    <t>В ЧАСТИ ДОХОДОВ ОТ ИСПОЛЬЗОВАНИЯ ИМУЩЕСТВА НАХОДЯЩЕГОСЯ В ГОСУДАРСТВЕННОЙ И ИМУНИЦИПАЛЬНОЙ СОБСТВЕННОСТИ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</si>
  <si>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</si>
  <si>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</si>
  <si>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0001 11 02033 10 0000 120</t>
  </si>
  <si>
    <t>Доходы от размещения временно свободных средств бюджетов сельских поселений</t>
  </si>
  <si>
    <t>0001 11 02085 10 0000 120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</si>
  <si>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</si>
  <si>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000 1 11 03050 10 0000 120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</si>
  <si>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</si>
  <si>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000 1 11 05025 10 0000 120</t>
  </si>
  <si>
    <t>000 1 11 05026 10 0000 120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</si>
  <si>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</si>
  <si>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</si>
  <si>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</si>
  <si>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2020 год</t>
  </si>
  <si>
    <t>Капитальные вложения в объекты государственной (муниципальной) собственности</t>
  </si>
  <si>
    <t xml:space="preserve">Реконструкция сети </t>
  </si>
  <si>
    <t>L4970</t>
  </si>
  <si>
    <t>Финансовое обеспечение минимального размера оплаты труда работников бюджетной сферы (хоз. отдел)</t>
  </si>
  <si>
    <t>Расходы на выплаты персоналу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</si>
  <si>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учреждений</t>
  </si>
  <si>
    <t>Уплата налога на имущество организаций и земельного налога</t>
  </si>
  <si>
    <t>Реализация проектов развития общественной инфраструктуры, основанных на местных инициативах</t>
  </si>
  <si>
    <t>S0450</t>
  </si>
  <si>
    <t>2021 год</t>
  </si>
  <si>
    <t>Обеспечение деятельности органов местного самоуправления</t>
  </si>
  <si>
    <t>Общегосударственные вопросы</t>
  </si>
  <si>
    <t>Непрограммные мероприятия поселений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</si>
  <si>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</si>
  <si>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Обеспечение деятельности финансовых, налоговых и таможенных органов и органов финансового (финансово бюджетного) надзора</t>
  </si>
  <si>
    <t xml:space="preserve">НОРМАТИВЫ ОТЧИСЛЕНИЙ ДОХОДОВ В БЮДЖЕТ                                                         МУНИЦИПАЛЬНОГО ОБРАЗОВАНИЯ ЛЕНИНСКИЙ СЕЛЬСОВЕТ  НА 2019 ГОД  И НА ПЛАНОВЫЙ ПЕРИОД  2020 И 2021 ГОДОВ </t>
  </si>
  <si>
    <t>Межбюджетные трансферты районному бюджету на выполнение полномочий внешнего муниципального финансового контроля</t>
  </si>
  <si>
    <t>Иные межбюджетный трансферты</t>
  </si>
  <si>
    <t>Софинансирование по капитальному ремонту и ремонту автомобильных дорог общего пользования населенных пунктов.</t>
  </si>
  <si>
    <t>S0410</t>
  </si>
  <si>
    <t xml:space="preserve">                                                                                            от 21 декабря 2018 г. № 133</t>
  </si>
  <si>
    <t xml:space="preserve">Субсидии бюджетным учреждениям </t>
  </si>
  <si>
    <t>Предоставлените субсидии бюджетным, автономным учреждениям и иным некомерческим организациям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</si>
  <si>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</si>
  <si>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на оказание государственных ( муниципальных)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</si>
  <si>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</si>
  <si>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Приложение № 3</t>
  </si>
  <si>
    <t>Приложение № 4</t>
  </si>
  <si>
    <t xml:space="preserve"> от   года № </t>
  </si>
  <si>
    <t>ОБРАЗОВАНИЯ ЛЕНИНСКИЙ СЕЛЬСОВЕТ НА 2020 ГОД И НА ПЛАНОВЫЙ</t>
  </si>
  <si>
    <t xml:space="preserve">ПЕРИОД 2021 И 2022 ГОДОВ ПО РАЗДЕЛАМ И ПОДРАЗДЕЛАМ РАСХОДОВ </t>
  </si>
  <si>
    <t>2022 год</t>
  </si>
  <si>
    <t>РАСХОДОВ КЛАССИФИКАЦИИ РАСХОДОВ НА 2020 ГОД И НА ПЛАНОВЫЙ ПЕРИОД 2021 И 2022 ГОДОВ</t>
  </si>
  <si>
    <t xml:space="preserve">от      года № </t>
  </si>
  <si>
    <t xml:space="preserve">  от  года № 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</si>
  <si>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</si>
  <si>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</si>
  <si>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Специальные расходы</t>
  </si>
  <si>
    <t>Финансовое обеспечение повышения оплаты труда отдельных категорий работников муниципальных учреждений</t>
  </si>
  <si>
    <t>Расходы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</si>
  <si>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дорожной деятельности</t>
  </si>
  <si>
    <t>S1320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</si>
  <si>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</si>
  <si>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собственности</t>
  </si>
  <si>
    <t>L5760</t>
  </si>
  <si>
    <t>Обеспечение комплексного развития сельских территорий</t>
  </si>
  <si>
    <t>Капитальные вложения в объеты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</si>
  <si>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</si>
  <si>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</si>
  <si>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Благоустройство общественных территорий</t>
  </si>
  <si>
    <t>F2</t>
  </si>
  <si>
    <t>16С060</t>
  </si>
  <si>
    <t>6С060</t>
  </si>
  <si>
    <t>Уплата членских взносов</t>
  </si>
  <si>
    <t>Иные бюджетные ассигнования</t>
  </si>
  <si>
    <t>Выполннение других общегосударственных вопросов</t>
  </si>
  <si>
    <t>Рпрочая закупка товаров, работ и услуг</t>
  </si>
  <si>
    <t>Основное мероприятие  
«Осуществление хозяйственной деятельности администрации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</si>
</sst>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000"/>
    <numFmt numFmtId="171" formatCode="00\ 0\ 0000;;"/>
    <numFmt numFmtId="172" formatCode="0_ ;[Red]\-0\ "/>
    <numFmt numFmtId="173" formatCode="_-* #,##0.0_р_._-;\-* #,##0.0_р_._-;_-* &quot;-&quot;??_р_._-;_-@_-"/>
    <numFmt numFmtId="174" formatCode="#,##0.00_р_.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NewRomanPSMT"/>
    </font>
    <font>
      <b/>
      <sz val="12"/>
      <color indexed="8"/>
      <name val="TimesNewRomanPSMT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43" fillId="0" borderId="0"/>
    <xf numFmtId="0" fontId="43" fillId="0" borderId="0"/>
    <xf numFmtId="0" fontId="8" fillId="0" borderId="0"/>
    <xf numFmtId="0" fontId="1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1" fillId="0" borderId="2" xfId="1" applyNumberFormat="1" applyFont="1" applyFill="1" applyBorder="1" applyAlignment="1" applyProtection="1">
      <protection hidden="1"/>
    </xf>
    <xf numFmtId="169" fontId="1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8" xfId="1" applyNumberFormat="1" applyFont="1" applyFill="1" applyBorder="1" applyAlignment="1" applyProtection="1">
      <alignment horizontal="right" vertical="center"/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9" fillId="0" borderId="0" xfId="1" applyFont="1"/>
    <xf numFmtId="169" fontId="12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1" xfId="1" applyNumberFormat="1" applyFont="1" applyFill="1" applyBorder="1" applyAlignment="1" applyProtection="1">
      <alignment horizontal="right" vertical="center"/>
      <protection hidden="1"/>
    </xf>
    <xf numFmtId="165" fontId="1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2" xfId="1" applyNumberFormat="1" applyFont="1" applyFill="1" applyBorder="1" applyAlignment="1" applyProtection="1">
      <protection hidden="1"/>
    </xf>
    <xf numFmtId="169" fontId="12" fillId="3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11" fillId="3" borderId="11" xfId="1" applyNumberFormat="1" applyFont="1" applyFill="1" applyBorder="1" applyAlignment="1" applyProtection="1">
      <alignment horizontal="right" vertical="center"/>
      <protection hidden="1"/>
    </xf>
    <xf numFmtId="0" fontId="9" fillId="3" borderId="9" xfId="1" applyNumberFormat="1" applyFont="1" applyFill="1" applyBorder="1" applyAlignment="1" applyProtection="1">
      <protection hidden="1"/>
    </xf>
    <xf numFmtId="0" fontId="9" fillId="3" borderId="0" xfId="1" applyFont="1" applyFill="1"/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16" xfId="1" applyNumberFormat="1" applyFont="1" applyFill="1" applyBorder="1" applyAlignment="1" applyProtection="1">
      <alignment horizontal="centerContinuous" vertical="top"/>
      <protection hidden="1"/>
    </xf>
    <xf numFmtId="0" fontId="7" fillId="0" borderId="16" xfId="1" applyNumberFormat="1" applyFont="1" applyFill="1" applyBorder="1" applyAlignment="1" applyProtection="1">
      <alignment horizontal="right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1" applyNumberFormat="1" applyFont="1" applyFill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4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13" xfId="1" applyNumberFormat="1" applyFont="1" applyFill="1" applyBorder="1" applyAlignment="1" applyProtection="1">
      <alignment horizontal="center" vertical="center"/>
      <protection hidden="1"/>
    </xf>
    <xf numFmtId="0" fontId="16" fillId="0" borderId="4" xfId="1" applyNumberFormat="1" applyFont="1" applyFill="1" applyBorder="1" applyAlignment="1" applyProtection="1">
      <alignment horizontal="center" vertical="center"/>
      <protection hidden="1"/>
    </xf>
    <xf numFmtId="0" fontId="16" fillId="0" borderId="3" xfId="1" applyNumberFormat="1" applyFont="1" applyFill="1" applyBorder="1" applyAlignment="1" applyProtection="1">
      <alignment horizontal="center" vertical="center"/>
      <protection hidden="1"/>
    </xf>
    <xf numFmtId="0" fontId="16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9" fontId="7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9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7" fontId="7" fillId="0" borderId="19" xfId="1" applyNumberFormat="1" applyFont="1" applyFill="1" applyBorder="1" applyAlignment="1" applyProtection="1">
      <alignment horizontal="center" vertical="center"/>
      <protection hidden="1"/>
    </xf>
    <xf numFmtId="1" fontId="7" fillId="0" borderId="19" xfId="1" applyNumberFormat="1" applyFont="1" applyFill="1" applyBorder="1" applyAlignment="1" applyProtection="1">
      <alignment horizontal="center" vertical="center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4" fontId="14" fillId="0" borderId="18" xfId="1" applyNumberFormat="1" applyFont="1" applyFill="1" applyBorder="1" applyAlignment="1" applyProtection="1">
      <alignment horizontal="right" vertical="center"/>
      <protection hidden="1"/>
    </xf>
    <xf numFmtId="0" fontId="3" fillId="0" borderId="8" xfId="1" applyNumberFormat="1" applyFont="1" applyFill="1" applyBorder="1" applyAlignment="1" applyProtection="1">
      <alignment horizontal="right" vertical="center"/>
      <protection hidden="1"/>
    </xf>
    <xf numFmtId="0" fontId="1" fillId="0" borderId="9" xfId="1" applyNumberFormat="1" applyFont="1" applyFill="1" applyBorder="1" applyAlignment="1" applyProtection="1">
      <protection hidden="1"/>
    </xf>
    <xf numFmtId="169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21" xfId="1" applyNumberFormat="1" applyFont="1" applyFill="1" applyBorder="1" applyAlignment="1" applyProtection="1">
      <alignment horizontal="center" vertical="center"/>
      <protection hidden="1"/>
    </xf>
    <xf numFmtId="167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23" xfId="1" applyNumberFormat="1" applyFont="1" applyFill="1" applyBorder="1" applyAlignment="1" applyProtection="1">
      <alignment horizontal="center" vertical="center"/>
      <protection hidden="1"/>
    </xf>
    <xf numFmtId="1" fontId="7" fillId="0" borderId="22" xfId="1" applyNumberFormat="1" applyFont="1" applyFill="1" applyBorder="1" applyAlignment="1" applyProtection="1">
      <alignment horizontal="center" vertical="center"/>
      <protection hidden="1"/>
    </xf>
    <xf numFmtId="166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right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21" xfId="1" applyNumberFormat="1" applyFont="1" applyFill="1" applyBorder="1" applyAlignment="1" applyProtection="1">
      <alignment horizontal="center" vertical="center"/>
      <protection hidden="1"/>
    </xf>
    <xf numFmtId="167" fontId="14" fillId="0" borderId="22" xfId="1" applyNumberFormat="1" applyFont="1" applyFill="1" applyBorder="1" applyAlignment="1" applyProtection="1">
      <alignment horizontal="center" vertical="center"/>
      <protection hidden="1"/>
    </xf>
    <xf numFmtId="164" fontId="14" fillId="0" borderId="21" xfId="1" applyNumberFormat="1" applyFont="1" applyFill="1" applyBorder="1" applyAlignment="1" applyProtection="1">
      <alignment horizontal="right" vertical="center"/>
      <protection hidden="1"/>
    </xf>
    <xf numFmtId="0" fontId="17" fillId="0" borderId="24" xfId="1" applyNumberFormat="1" applyFont="1" applyFill="1" applyBorder="1" applyAlignment="1" applyProtection="1">
      <alignment horizontal="centerContinuous"/>
      <protection hidden="1"/>
    </xf>
    <xf numFmtId="0" fontId="17" fillId="0" borderId="25" xfId="1" applyNumberFormat="1" applyFont="1" applyFill="1" applyBorder="1" applyAlignment="1" applyProtection="1">
      <alignment horizontal="centerContinuous"/>
      <protection hidden="1"/>
    </xf>
    <xf numFmtId="0" fontId="7" fillId="0" borderId="26" xfId="1" applyNumberFormat="1" applyFont="1" applyFill="1" applyBorder="1" applyAlignment="1" applyProtection="1">
      <protection hidden="1"/>
    </xf>
    <xf numFmtId="171" fontId="7" fillId="0" borderId="27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28" xfId="1" applyNumberFormat="1" applyFont="1" applyFill="1" applyBorder="1" applyAlignment="1" applyProtection="1">
      <protection hidden="1"/>
    </xf>
    <xf numFmtId="164" fontId="7" fillId="0" borderId="26" xfId="1" applyNumberFormat="1" applyFont="1" applyFill="1" applyBorder="1" applyAlignment="1" applyProtection="1">
      <alignment horizontal="right" vertical="center"/>
      <protection hidden="1"/>
    </xf>
    <xf numFmtId="164" fontId="7" fillId="0" borderId="29" xfId="1" applyNumberFormat="1" applyFont="1" applyFill="1" applyBorder="1" applyAlignment="1" applyProtection="1">
      <alignment horizontal="right" vertical="center"/>
      <protection hidden="1"/>
    </xf>
    <xf numFmtId="164" fontId="4" fillId="0" borderId="30" xfId="1" applyNumberFormat="1" applyFont="1" applyFill="1" applyBorder="1" applyAlignment="1" applyProtection="1">
      <alignment horizontal="right" vertical="center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30" xfId="1" applyNumberFormat="1" applyFont="1" applyFill="1" applyBorder="1" applyAlignment="1" applyProtection="1">
      <protection hidden="1"/>
    </xf>
    <xf numFmtId="164" fontId="7" fillId="0" borderId="31" xfId="1" applyNumberFormat="1" applyFont="1" applyFill="1" applyBorder="1" applyAlignment="1" applyProtection="1"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0" fontId="17" fillId="0" borderId="24" xfId="1" applyNumberFormat="1" applyFont="1" applyFill="1" applyBorder="1" applyAlignment="1" applyProtection="1">
      <alignment horizontal="centerContinuous" vertical="top"/>
      <protection hidden="1"/>
    </xf>
    <xf numFmtId="0" fontId="17" fillId="0" borderId="32" xfId="1" applyNumberFormat="1" applyFont="1" applyFill="1" applyBorder="1" applyAlignment="1" applyProtection="1">
      <alignment horizontal="centerContinuous" vertical="top"/>
      <protection hidden="1"/>
    </xf>
    <xf numFmtId="0" fontId="7" fillId="0" borderId="33" xfId="1" applyNumberFormat="1" applyFont="1" applyFill="1" applyBorder="1" applyAlignment="1" applyProtection="1">
      <alignment horizontal="centerContinuous" vertical="top"/>
      <protection hidden="1"/>
    </xf>
    <xf numFmtId="0" fontId="7" fillId="0" borderId="26" xfId="1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vertical="top"/>
      <protection hidden="1"/>
    </xf>
    <xf numFmtId="0" fontId="7" fillId="0" borderId="34" xfId="1" applyNumberFormat="1" applyFont="1" applyFill="1" applyBorder="1" applyAlignment="1" applyProtection="1">
      <alignment vertical="top"/>
      <protection hidden="1"/>
    </xf>
    <xf numFmtId="0" fontId="7" fillId="0" borderId="30" xfId="1" applyNumberFormat="1" applyFont="1" applyFill="1" applyBorder="1" applyAlignment="1" applyProtection="1">
      <alignment vertical="top"/>
      <protection hidden="1"/>
    </xf>
    <xf numFmtId="164" fontId="18" fillId="0" borderId="31" xfId="1" applyNumberFormat="1" applyFont="1" applyFill="1" applyBorder="1" applyAlignment="1" applyProtection="1"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2" xfId="1" applyNumberFormat="1" applyFont="1" applyFill="1" applyBorder="1" applyAlignment="1" applyProtection="1">
      <alignment horizontal="center" vertical="center"/>
      <protection hidden="1"/>
    </xf>
    <xf numFmtId="0" fontId="14" fillId="0" borderId="3" xfId="1" applyNumberFormat="1" applyFont="1" applyFill="1" applyBorder="1" applyAlignment="1" applyProtection="1">
      <alignment horizontal="center" vertical="center"/>
      <protection hidden="1"/>
    </xf>
    <xf numFmtId="0" fontId="14" fillId="0" borderId="17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center" vertical="center"/>
      <protection hidden="1"/>
    </xf>
    <xf numFmtId="165" fontId="7" fillId="0" borderId="35" xfId="1" applyNumberFormat="1" applyFont="1" applyFill="1" applyBorder="1" applyAlignment="1" applyProtection="1">
      <alignment horizontal="center" vertical="center"/>
      <protection hidden="1"/>
    </xf>
    <xf numFmtId="170" fontId="20" fillId="0" borderId="3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7" xfId="1" applyNumberFormat="1" applyFont="1" applyFill="1" applyBorder="1" applyAlignment="1" applyProtection="1">
      <alignment horizontal="center" vertical="center"/>
      <protection hidden="1"/>
    </xf>
    <xf numFmtId="167" fontId="7" fillId="0" borderId="38" xfId="1" applyNumberFormat="1" applyFont="1" applyFill="1" applyBorder="1" applyAlignment="1" applyProtection="1">
      <alignment horizontal="center" vertical="center"/>
      <protection hidden="1"/>
    </xf>
    <xf numFmtId="167" fontId="7" fillId="0" borderId="39" xfId="1" applyNumberFormat="1" applyFont="1" applyFill="1" applyBorder="1" applyAlignment="1" applyProtection="1">
      <alignment horizontal="center" vertical="center"/>
      <protection hidden="1"/>
    </xf>
    <xf numFmtId="1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7" fillId="0" borderId="39" xfId="1" applyNumberFormat="1" applyFont="1" applyFill="1" applyBorder="1" applyAlignment="1" applyProtection="1">
      <alignment horizontal="center" vertical="center"/>
      <protection hidden="1"/>
    </xf>
    <xf numFmtId="165" fontId="7" fillId="0" borderId="38" xfId="1" applyNumberFormat="1" applyFont="1" applyFill="1" applyBorder="1" applyAlignment="1" applyProtection="1">
      <alignment horizontal="center" vertical="center"/>
      <protection hidden="1"/>
    </xf>
    <xf numFmtId="164" fontId="7" fillId="0" borderId="37" xfId="1" applyNumberFormat="1" applyFont="1" applyFill="1" applyBorder="1" applyAlignment="1" applyProtection="1">
      <alignment horizontal="right" vertical="center"/>
      <protection hidden="1"/>
    </xf>
    <xf numFmtId="164" fontId="7" fillId="0" borderId="40" xfId="1" applyNumberFormat="1" applyFont="1" applyFill="1" applyBorder="1" applyAlignment="1" applyProtection="1">
      <alignment horizontal="right" vertical="center"/>
      <protection hidden="1"/>
    </xf>
    <xf numFmtId="170" fontId="20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5" xfId="1" applyNumberFormat="1" applyFont="1" applyFill="1" applyBorder="1" applyAlignment="1" applyProtection="1">
      <alignment horizontal="center" vertical="center"/>
      <protection hidden="1"/>
    </xf>
    <xf numFmtId="1" fontId="7" fillId="0" borderId="35" xfId="1" applyNumberFormat="1" applyFont="1" applyFill="1" applyBorder="1" applyAlignment="1" applyProtection="1">
      <alignment horizontal="center" vertical="center"/>
      <protection hidden="1"/>
    </xf>
    <xf numFmtId="166" fontId="7" fillId="0" borderId="35" xfId="1" applyNumberFormat="1" applyFont="1" applyFill="1" applyBorder="1" applyAlignment="1" applyProtection="1">
      <alignment horizontal="center" vertical="center"/>
      <protection hidden="1"/>
    </xf>
    <xf numFmtId="168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27" xfId="1" applyNumberFormat="1" applyFont="1" applyFill="1" applyBorder="1" applyAlignment="1" applyProtection="1">
      <alignment horizontal="center" vertical="center"/>
      <protection hidden="1"/>
    </xf>
    <xf numFmtId="167" fontId="14" fillId="0" borderId="26" xfId="1" applyNumberFormat="1" applyFont="1" applyFill="1" applyBorder="1" applyAlignment="1" applyProtection="1">
      <alignment horizontal="center" vertical="center"/>
      <protection hidden="1"/>
    </xf>
    <xf numFmtId="165" fontId="14" fillId="0" borderId="26" xfId="1" applyNumberFormat="1" applyFont="1" applyFill="1" applyBorder="1" applyAlignment="1" applyProtection="1">
      <alignment horizontal="center" vertical="center"/>
      <protection hidden="1"/>
    </xf>
    <xf numFmtId="164" fontId="14" fillId="0" borderId="27" xfId="1" applyNumberFormat="1" applyFont="1" applyFill="1" applyBorder="1" applyAlignment="1" applyProtection="1">
      <alignment horizontal="right" vertical="center"/>
      <protection hidden="1"/>
    </xf>
    <xf numFmtId="164" fontId="14" fillId="0" borderId="29" xfId="1" applyNumberFormat="1" applyFont="1" applyFill="1" applyBorder="1" applyAlignment="1" applyProtection="1">
      <alignment horizontal="right" vertical="center"/>
      <protection hidden="1"/>
    </xf>
    <xf numFmtId="167" fontId="7" fillId="0" borderId="27" xfId="1" applyNumberFormat="1" applyFont="1" applyFill="1" applyBorder="1" applyAlignment="1" applyProtection="1">
      <alignment horizontal="center" vertical="center"/>
      <protection hidden="1"/>
    </xf>
    <xf numFmtId="167" fontId="7" fillId="0" borderId="26" xfId="1" applyNumberFormat="1" applyFont="1" applyFill="1" applyBorder="1" applyAlignment="1" applyProtection="1">
      <alignment horizontal="center" vertical="center"/>
      <protection hidden="1"/>
    </xf>
    <xf numFmtId="165" fontId="7" fillId="0" borderId="26" xfId="1" applyNumberFormat="1" applyFont="1" applyFill="1" applyBorder="1" applyAlignment="1" applyProtection="1">
      <alignment horizontal="center" vertical="center"/>
      <protection hidden="1"/>
    </xf>
    <xf numFmtId="0" fontId="21" fillId="0" borderId="25" xfId="1" applyNumberFormat="1" applyFont="1" applyFill="1" applyBorder="1" applyAlignment="1" applyProtection="1">
      <alignment horizontal="centerContinuous"/>
      <protection hidden="1"/>
    </xf>
    <xf numFmtId="0" fontId="5" fillId="0" borderId="26" xfId="1" applyNumberFormat="1" applyFont="1" applyFill="1" applyBorder="1" applyAlignment="1" applyProtection="1">
      <protection hidden="1"/>
    </xf>
    <xf numFmtId="171" fontId="5" fillId="0" borderId="27" xfId="1" applyNumberFormat="1" applyFont="1" applyFill="1" applyBorder="1" applyAlignment="1" applyProtection="1">
      <protection hidden="1"/>
    </xf>
    <xf numFmtId="0" fontId="5" fillId="0" borderId="28" xfId="1" applyNumberFormat="1" applyFont="1" applyFill="1" applyBorder="1" applyAlignment="1" applyProtection="1">
      <protection hidden="1"/>
    </xf>
    <xf numFmtId="164" fontId="5" fillId="0" borderId="26" xfId="1" applyNumberFormat="1" applyFont="1" applyFill="1" applyBorder="1" applyAlignment="1" applyProtection="1">
      <alignment horizontal="right" vertical="center"/>
      <protection hidden="1"/>
    </xf>
    <xf numFmtId="164" fontId="5" fillId="0" borderId="29" xfId="1" applyNumberFormat="1" applyFont="1" applyFill="1" applyBorder="1" applyAlignment="1" applyProtection="1">
      <alignment horizontal="right" vertical="center"/>
      <protection hidden="1"/>
    </xf>
    <xf numFmtId="0" fontId="14" fillId="0" borderId="34" xfId="1" applyNumberFormat="1" applyFont="1" applyFill="1" applyBorder="1" applyAlignment="1" applyProtection="1">
      <protection hidden="1"/>
    </xf>
    <xf numFmtId="164" fontId="7" fillId="3" borderId="37" xfId="1" applyNumberFormat="1" applyFont="1" applyFill="1" applyBorder="1" applyAlignment="1" applyProtection="1">
      <alignment horizontal="right" vertical="center"/>
      <protection hidden="1"/>
    </xf>
    <xf numFmtId="164" fontId="7" fillId="3" borderId="40" xfId="1" applyNumberFormat="1" applyFont="1" applyFill="1" applyBorder="1" applyAlignment="1" applyProtection="1">
      <alignment horizontal="right" vertical="center"/>
      <protection hidden="1"/>
    </xf>
    <xf numFmtId="167" fontId="22" fillId="0" borderId="27" xfId="1" applyNumberFormat="1" applyFont="1" applyFill="1" applyBorder="1" applyAlignment="1" applyProtection="1">
      <alignment horizontal="center" vertical="center"/>
      <protection hidden="1"/>
    </xf>
    <xf numFmtId="167" fontId="22" fillId="0" borderId="26" xfId="1" applyNumberFormat="1" applyFont="1" applyFill="1" applyBorder="1" applyAlignment="1" applyProtection="1">
      <alignment horizontal="center" vertical="center"/>
      <protection hidden="1"/>
    </xf>
    <xf numFmtId="168" fontId="18" fillId="0" borderId="35" xfId="1" applyNumberFormat="1" applyFont="1" applyFill="1" applyBorder="1" applyAlignment="1" applyProtection="1">
      <alignment horizontal="center" vertical="center"/>
      <protection hidden="1"/>
    </xf>
    <xf numFmtId="165" fontId="22" fillId="0" borderId="26" xfId="1" applyNumberFormat="1" applyFont="1" applyFill="1" applyBorder="1" applyAlignment="1" applyProtection="1">
      <alignment horizontal="center" vertical="center"/>
      <protection hidden="1"/>
    </xf>
    <xf numFmtId="165" fontId="18" fillId="0" borderId="35" xfId="1" applyNumberFormat="1" applyFont="1" applyFill="1" applyBorder="1" applyAlignment="1" applyProtection="1">
      <alignment horizontal="center" vertical="center"/>
      <protection hidden="1"/>
    </xf>
    <xf numFmtId="164" fontId="22" fillId="3" borderId="27" xfId="1" applyNumberFormat="1" applyFont="1" applyFill="1" applyBorder="1" applyAlignment="1" applyProtection="1">
      <alignment horizontal="right" vertical="center"/>
      <protection hidden="1"/>
    </xf>
    <xf numFmtId="167" fontId="22" fillId="0" borderId="37" xfId="1" applyNumberFormat="1" applyFont="1" applyFill="1" applyBorder="1" applyAlignment="1" applyProtection="1">
      <alignment horizontal="center" vertical="center"/>
      <protection hidden="1"/>
    </xf>
    <xf numFmtId="167" fontId="22" fillId="0" borderId="38" xfId="1" applyNumberFormat="1" applyFont="1" applyFill="1" applyBorder="1" applyAlignment="1" applyProtection="1">
      <alignment horizontal="center" vertical="center"/>
      <protection hidden="1"/>
    </xf>
    <xf numFmtId="167" fontId="22" fillId="0" borderId="39" xfId="1" applyNumberFormat="1" applyFont="1" applyFill="1" applyBorder="1" applyAlignment="1" applyProtection="1">
      <alignment horizontal="center" vertical="center"/>
      <protection hidden="1"/>
    </xf>
    <xf numFmtId="1" fontId="22" fillId="0" borderId="39" xfId="1" applyNumberFormat="1" applyFont="1" applyFill="1" applyBorder="1" applyAlignment="1" applyProtection="1">
      <alignment horizontal="center" vertical="center"/>
      <protection hidden="1"/>
    </xf>
    <xf numFmtId="166" fontId="22" fillId="0" borderId="39" xfId="1" applyNumberFormat="1" applyFont="1" applyFill="1" applyBorder="1" applyAlignment="1" applyProtection="1">
      <alignment horizontal="center" vertical="center"/>
      <protection hidden="1"/>
    </xf>
    <xf numFmtId="165" fontId="22" fillId="0" borderId="38" xfId="1" applyNumberFormat="1" applyFont="1" applyFill="1" applyBorder="1" applyAlignment="1" applyProtection="1">
      <alignment horizontal="center" vertical="center"/>
      <protection hidden="1"/>
    </xf>
    <xf numFmtId="164" fontId="22" fillId="3" borderId="29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19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19" fillId="0" borderId="35" xfId="8" applyNumberFormat="1" applyFont="1" applyFill="1" applyBorder="1" applyAlignment="1" applyProtection="1">
      <alignment horizontal="center" vertical="center"/>
      <protection hidden="1"/>
    </xf>
    <xf numFmtId="165" fontId="19" fillId="0" borderId="22" xfId="8" applyNumberFormat="1" applyFont="1" applyFill="1" applyBorder="1" applyAlignment="1" applyProtection="1">
      <alignment horizontal="center" vertical="center"/>
      <protection hidden="1"/>
    </xf>
    <xf numFmtId="166" fontId="19" fillId="0" borderId="35" xfId="8" applyNumberFormat="1" applyFont="1" applyFill="1" applyBorder="1" applyAlignment="1" applyProtection="1">
      <alignment horizontal="center" vertical="center"/>
      <protection hidden="1"/>
    </xf>
    <xf numFmtId="167" fontId="19" fillId="0" borderId="35" xfId="8" applyNumberFormat="1" applyFont="1" applyFill="1" applyBorder="1" applyAlignment="1" applyProtection="1">
      <alignment horizontal="center" vertical="center"/>
      <protection hidden="1"/>
    </xf>
    <xf numFmtId="1" fontId="19" fillId="0" borderId="35" xfId="8" applyNumberFormat="1" applyFont="1" applyFill="1" applyBorder="1" applyAlignment="1" applyProtection="1">
      <alignment horizontal="center" vertical="center"/>
      <protection hidden="1"/>
    </xf>
    <xf numFmtId="168" fontId="19" fillId="0" borderId="35" xfId="8" applyNumberFormat="1" applyFont="1" applyFill="1" applyBorder="1" applyAlignment="1" applyProtection="1">
      <alignment horizontal="center" vertical="center"/>
      <protection hidden="1"/>
    </xf>
    <xf numFmtId="167" fontId="19" fillId="0" borderId="22" xfId="8" applyNumberFormat="1" applyFont="1" applyFill="1" applyBorder="1" applyAlignment="1" applyProtection="1">
      <alignment horizontal="center" vertical="center"/>
      <protection hidden="1"/>
    </xf>
    <xf numFmtId="167" fontId="19" fillId="0" borderId="21" xfId="8" applyNumberFormat="1" applyFont="1" applyFill="1" applyBorder="1" applyAlignment="1" applyProtection="1">
      <alignment horizontal="center" vertical="center"/>
      <protection hidden="1"/>
    </xf>
    <xf numFmtId="168" fontId="19" fillId="0" borderId="36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21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5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21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38" xfId="8" applyNumberFormat="1" applyFont="1" applyFill="1" applyBorder="1" applyAlignment="1" applyProtection="1">
      <alignment horizontal="center" vertical="center"/>
      <protection hidden="1"/>
    </xf>
    <xf numFmtId="166" fontId="19" fillId="0" borderId="39" xfId="8" applyNumberFormat="1" applyFont="1" applyFill="1" applyBorder="1" applyAlignment="1" applyProtection="1">
      <alignment horizontal="center" vertical="center"/>
      <protection hidden="1"/>
    </xf>
    <xf numFmtId="167" fontId="19" fillId="0" borderId="39" xfId="8" applyNumberFormat="1" applyFont="1" applyFill="1" applyBorder="1" applyAlignment="1" applyProtection="1">
      <alignment horizontal="center" vertical="center"/>
      <protection hidden="1"/>
    </xf>
    <xf numFmtId="1" fontId="19" fillId="0" borderId="39" xfId="8" applyNumberFormat="1" applyFont="1" applyFill="1" applyBorder="1" applyAlignment="1" applyProtection="1">
      <alignment horizontal="center" vertical="center"/>
      <protection hidden="1"/>
    </xf>
    <xf numFmtId="167" fontId="19" fillId="0" borderId="38" xfId="8" applyNumberFormat="1" applyFont="1" applyFill="1" applyBorder="1" applyAlignment="1" applyProtection="1">
      <alignment horizontal="center" vertical="center"/>
      <protection hidden="1"/>
    </xf>
    <xf numFmtId="167" fontId="19" fillId="0" borderId="37" xfId="8" applyNumberFormat="1" applyFont="1" applyFill="1" applyBorder="1" applyAlignment="1" applyProtection="1">
      <alignment horizontal="center" vertical="center"/>
      <protection hidden="1"/>
    </xf>
    <xf numFmtId="168" fontId="19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42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6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9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41" xfId="8" applyNumberFormat="1" applyFont="1" applyFill="1" applyBorder="1" applyAlignment="1" applyProtection="1">
      <alignment horizontal="left" vertical="center" wrapText="1"/>
      <protection hidden="1"/>
    </xf>
    <xf numFmtId="167" fontId="22" fillId="0" borderId="37" xfId="8" applyNumberFormat="1" applyFont="1" applyFill="1" applyBorder="1" applyAlignment="1" applyProtection="1">
      <alignment horizontal="center" vertical="center"/>
      <protection hidden="1"/>
    </xf>
    <xf numFmtId="167" fontId="22" fillId="0" borderId="38" xfId="8" applyNumberFormat="1" applyFont="1" applyFill="1" applyBorder="1" applyAlignment="1" applyProtection="1">
      <alignment horizontal="center" vertical="center"/>
      <protection hidden="1"/>
    </xf>
    <xf numFmtId="168" fontId="18" fillId="0" borderId="35" xfId="8" applyNumberFormat="1" applyFont="1" applyFill="1" applyBorder="1" applyAlignment="1" applyProtection="1">
      <alignment horizontal="center" vertical="center"/>
      <protection hidden="1"/>
    </xf>
    <xf numFmtId="167" fontId="22" fillId="0" borderId="39" xfId="8" applyNumberFormat="1" applyFont="1" applyFill="1" applyBorder="1" applyAlignment="1" applyProtection="1">
      <alignment horizontal="center" vertical="center"/>
      <protection hidden="1"/>
    </xf>
    <xf numFmtId="1" fontId="22" fillId="0" borderId="39" xfId="8" applyNumberFormat="1" applyFont="1" applyFill="1" applyBorder="1" applyAlignment="1" applyProtection="1">
      <alignment horizontal="center" vertical="center"/>
      <protection hidden="1"/>
    </xf>
    <xf numFmtId="166" fontId="22" fillId="0" borderId="39" xfId="8" applyNumberFormat="1" applyFont="1" applyFill="1" applyBorder="1" applyAlignment="1" applyProtection="1">
      <alignment horizontal="center" vertical="center"/>
      <protection hidden="1"/>
    </xf>
    <xf numFmtId="165" fontId="22" fillId="0" borderId="38" xfId="8" applyNumberFormat="1" applyFont="1" applyFill="1" applyBorder="1" applyAlignment="1" applyProtection="1">
      <alignment horizontal="center" vertical="center"/>
      <protection hidden="1"/>
    </xf>
    <xf numFmtId="165" fontId="18" fillId="0" borderId="35" xfId="8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protection hidden="1"/>
    </xf>
    <xf numFmtId="169" fontId="18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8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Alignment="1" applyProtection="1">
      <alignment horizontal="right" vertical="center"/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0" xfId="1" applyFont="1"/>
    <xf numFmtId="164" fontId="19" fillId="0" borderId="37" xfId="1" applyNumberFormat="1" applyFont="1" applyFill="1" applyBorder="1" applyAlignment="1" applyProtection="1">
      <alignment horizontal="right" vertical="center"/>
      <protection hidden="1"/>
    </xf>
    <xf numFmtId="164" fontId="22" fillId="0" borderId="37" xfId="1" applyNumberFormat="1" applyFont="1" applyFill="1" applyBorder="1" applyAlignment="1" applyProtection="1">
      <alignment horizontal="right" vertical="center"/>
      <protection hidden="1"/>
    </xf>
    <xf numFmtId="164" fontId="22" fillId="0" borderId="40" xfId="1" applyNumberFormat="1" applyFont="1" applyFill="1" applyBorder="1" applyAlignment="1" applyProtection="1">
      <alignment horizontal="right" vertical="center"/>
      <protection hidden="1"/>
    </xf>
    <xf numFmtId="0" fontId="1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34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70" fontId="18" fillId="0" borderId="4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44" xfId="1" applyNumberFormat="1" applyFont="1" applyFill="1" applyBorder="1" applyAlignment="1" applyProtection="1">
      <alignment horizontal="left" vertical="center" wrapText="1"/>
      <protection hidden="1"/>
    </xf>
    <xf numFmtId="164" fontId="19" fillId="0" borderId="40" xfId="1" applyNumberFormat="1" applyFont="1" applyFill="1" applyBorder="1" applyAlignment="1" applyProtection="1">
      <alignment horizontal="right" vertical="center"/>
      <protection hidden="1"/>
    </xf>
    <xf numFmtId="167" fontId="22" fillId="0" borderId="0" xfId="1" applyNumberFormat="1" applyFont="1" applyFill="1" applyBorder="1" applyAlignment="1" applyProtection="1">
      <alignment horizontal="center" vertical="center"/>
      <protection hidden="1"/>
    </xf>
    <xf numFmtId="1" fontId="22" fillId="0" borderId="0" xfId="1" applyNumberFormat="1" applyFont="1" applyFill="1" applyBorder="1" applyAlignment="1" applyProtection="1">
      <alignment horizontal="center" vertical="center"/>
      <protection hidden="1"/>
    </xf>
    <xf numFmtId="166" fontId="22" fillId="0" borderId="0" xfId="1" applyNumberFormat="1" applyFont="1" applyFill="1" applyBorder="1" applyAlignment="1" applyProtection="1">
      <alignment horizontal="center" vertical="center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71" fontId="5" fillId="0" borderId="0" xfId="1" applyNumberFormat="1" applyFont="1" applyFill="1" applyBorder="1" applyAlignment="1" applyProtection="1">
      <protection hidden="1"/>
    </xf>
    <xf numFmtId="0" fontId="7" fillId="0" borderId="14" xfId="1" applyNumberFormat="1" applyFont="1" applyFill="1" applyBorder="1" applyAlignment="1" applyProtection="1">
      <protection hidden="1"/>
    </xf>
    <xf numFmtId="0" fontId="7" fillId="0" borderId="45" xfId="1" applyNumberFormat="1" applyFont="1" applyFill="1" applyBorder="1" applyAlignment="1" applyProtection="1"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65" fontId="7" fillId="0" borderId="42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14" fillId="0" borderId="14" xfId="1" applyNumberFormat="1" applyFont="1" applyFill="1" applyBorder="1" applyAlignment="1" applyProtection="1">
      <protection hidden="1"/>
    </xf>
    <xf numFmtId="0" fontId="14" fillId="0" borderId="45" xfId="1" applyNumberFormat="1" applyFont="1" applyFill="1" applyBorder="1" applyAlignment="1" applyProtection="1">
      <protection hidden="1"/>
    </xf>
    <xf numFmtId="164" fontId="14" fillId="0" borderId="46" xfId="1" applyNumberFormat="1" applyFont="1" applyFill="1" applyBorder="1" applyAlignment="1" applyProtection="1">
      <protection hidden="1"/>
    </xf>
    <xf numFmtId="165" fontId="7" fillId="0" borderId="39" xfId="1" applyNumberFormat="1" applyFont="1" applyFill="1" applyBorder="1" applyAlignment="1" applyProtection="1">
      <alignment horizontal="center" vertical="center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8"/>
    <xf numFmtId="0" fontId="25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protection hidden="1"/>
    </xf>
    <xf numFmtId="0" fontId="25" fillId="0" borderId="0" xfId="1" applyFont="1" applyProtection="1">
      <protection hidden="1"/>
    </xf>
    <xf numFmtId="0" fontId="25" fillId="0" borderId="0" xfId="1" applyFont="1"/>
    <xf numFmtId="0" fontId="19" fillId="0" borderId="0" xfId="1" applyNumberFormat="1" applyFont="1" applyFill="1" applyAlignment="1" applyProtection="1">
      <alignment horizontal="centerContinuous" vertical="center"/>
      <protection hidden="1"/>
    </xf>
    <xf numFmtId="0" fontId="26" fillId="0" borderId="0" xfId="1" applyNumberFormat="1" applyFont="1" applyFill="1" applyAlignment="1" applyProtection="1">
      <alignment horizontal="centerContinuous" vertical="center"/>
      <protection hidden="1"/>
    </xf>
    <xf numFmtId="0" fontId="25" fillId="0" borderId="0" xfId="1" applyNumberFormat="1" applyFont="1" applyFill="1" applyAlignment="1" applyProtection="1">
      <alignment horizontal="centerContinuous" vertical="center"/>
      <protection hidden="1"/>
    </xf>
    <xf numFmtId="0" fontId="25" fillId="0" borderId="0" xfId="1" applyNumberFormat="1" applyFont="1" applyFill="1" applyAlignment="1" applyProtection="1">
      <alignment horizontal="center" vertical="top"/>
      <protection hidden="1"/>
    </xf>
    <xf numFmtId="0" fontId="2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8" fillId="5" borderId="36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41" xfId="1" applyNumberFormat="1" applyFont="1" applyFill="1" applyBorder="1" applyAlignment="1" applyProtection="1">
      <alignment horizontal="center" vertical="justify" wrapText="1"/>
      <protection hidden="1"/>
    </xf>
    <xf numFmtId="168" fontId="5" fillId="5" borderId="42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42" xfId="1" applyNumberFormat="1" applyFont="1" applyFill="1" applyBorder="1" applyAlignment="1" applyProtection="1">
      <alignment horizontal="center" vertical="justify" wrapText="1"/>
      <protection hidden="1"/>
    </xf>
    <xf numFmtId="1" fontId="28" fillId="5" borderId="42" xfId="1" applyNumberFormat="1" applyFont="1" applyFill="1" applyBorder="1" applyAlignment="1" applyProtection="1">
      <alignment horizontal="center" vertical="justify" wrapText="1"/>
      <protection hidden="1"/>
    </xf>
    <xf numFmtId="166" fontId="28" fillId="5" borderId="50" xfId="1" applyNumberFormat="1" applyFont="1" applyFill="1" applyBorder="1" applyAlignment="1" applyProtection="1">
      <alignment horizontal="center" vertical="justify" wrapText="1"/>
      <protection hidden="1"/>
    </xf>
    <xf numFmtId="165" fontId="28" fillId="5" borderId="50" xfId="1" applyNumberFormat="1" applyFont="1" applyFill="1" applyBorder="1" applyAlignment="1" applyProtection="1">
      <alignment horizontal="center" vertical="justify" wrapText="1"/>
      <protection hidden="1"/>
    </xf>
    <xf numFmtId="165" fontId="5" fillId="5" borderId="42" xfId="1" applyNumberFormat="1" applyFont="1" applyFill="1" applyBorder="1" applyAlignment="1" applyProtection="1">
      <alignment horizontal="center" vertical="justify" wrapText="1"/>
      <protection hidden="1"/>
    </xf>
    <xf numFmtId="164" fontId="28" fillId="5" borderId="36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28" fillId="6" borderId="21" xfId="1" applyNumberFormat="1" applyFont="1" applyFill="1" applyBorder="1" applyAlignment="1" applyProtection="1">
      <alignment horizontal="center" vertical="justify" wrapText="1"/>
      <protection hidden="1"/>
    </xf>
    <xf numFmtId="167" fontId="28" fillId="6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7" fontId="28" fillId="6" borderId="35" xfId="1" applyNumberFormat="1" applyFont="1" applyFill="1" applyBorder="1" applyAlignment="1" applyProtection="1">
      <alignment horizontal="center" vertical="justify" wrapText="1"/>
      <protection hidden="1"/>
    </xf>
    <xf numFmtId="1" fontId="28" fillId="6" borderId="35" xfId="1" applyNumberFormat="1" applyFont="1" applyFill="1" applyBorder="1" applyAlignment="1" applyProtection="1">
      <alignment horizontal="center" vertical="justify" wrapText="1"/>
      <protection hidden="1"/>
    </xf>
    <xf numFmtId="166" fontId="28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28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4" fontId="28" fillId="6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21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22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4" fontId="5" fillId="0" borderId="21" xfId="1" applyNumberFormat="1" applyFont="1" applyFill="1" applyBorder="1" applyAlignment="1" applyProtection="1">
      <alignment horizontal="right" vertical="justify" wrapText="1"/>
      <protection hidden="1"/>
    </xf>
    <xf numFmtId="165" fontId="5" fillId="4" borderId="23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21" xfId="1" applyNumberFormat="1" applyFont="1" applyFill="1" applyBorder="1" applyAlignment="1" applyProtection="1">
      <alignment horizontal="right" vertical="justify" wrapText="1"/>
      <protection hidden="1"/>
    </xf>
    <xf numFmtId="167" fontId="28" fillId="5" borderId="21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5" borderId="35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35" xfId="1" applyNumberFormat="1" applyFont="1" applyFill="1" applyBorder="1" applyAlignment="1" applyProtection="1">
      <alignment horizontal="center" vertical="justify" wrapText="1"/>
      <protection hidden="1"/>
    </xf>
    <xf numFmtId="1" fontId="28" fillId="5" borderId="35" xfId="1" applyNumberFormat="1" applyFont="1" applyFill="1" applyBorder="1" applyAlignment="1" applyProtection="1">
      <alignment horizontal="center" vertical="justify" wrapText="1"/>
      <protection hidden="1"/>
    </xf>
    <xf numFmtId="166" fontId="28" fillId="5" borderId="23" xfId="1" applyNumberFormat="1" applyFont="1" applyFill="1" applyBorder="1" applyAlignment="1" applyProtection="1">
      <alignment horizontal="center" vertical="justify" wrapText="1"/>
      <protection hidden="1"/>
    </xf>
    <xf numFmtId="165" fontId="28" fillId="5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5" borderId="35" xfId="1" applyNumberFormat="1" applyFont="1" applyFill="1" applyBorder="1" applyAlignment="1" applyProtection="1">
      <alignment horizontal="center" vertical="justify" wrapText="1"/>
      <protection hidden="1"/>
    </xf>
    <xf numFmtId="164" fontId="28" fillId="5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3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3" borderId="35" xfId="1" applyNumberFormat="1" applyFont="1" applyFill="1" applyBorder="1" applyAlignment="1" applyProtection="1">
      <alignment horizontal="left" vertical="justify" wrapText="1"/>
      <protection hidden="1"/>
    </xf>
    <xf numFmtId="167" fontId="28" fillId="3" borderId="37" xfId="1" applyNumberFormat="1" applyFont="1" applyFill="1" applyBorder="1" applyAlignment="1" applyProtection="1">
      <alignment horizontal="center" vertical="justify" wrapText="1"/>
      <protection hidden="1"/>
    </xf>
    <xf numFmtId="167" fontId="28" fillId="3" borderId="38" xfId="1" applyNumberFormat="1" applyFont="1" applyFill="1" applyBorder="1" applyAlignment="1" applyProtection="1">
      <alignment horizontal="center" vertical="justify" wrapText="1"/>
      <protection hidden="1"/>
    </xf>
    <xf numFmtId="168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7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6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5" fontId="28" fillId="3" borderId="22" xfId="1" applyNumberFormat="1" applyFont="1" applyFill="1" applyBorder="1" applyAlignment="1" applyProtection="1">
      <alignment horizontal="center" vertical="justify" wrapText="1"/>
      <protection hidden="1"/>
    </xf>
    <xf numFmtId="165" fontId="28" fillId="3" borderId="39" xfId="1" applyNumberFormat="1" applyFont="1" applyFill="1" applyBorder="1" applyAlignment="1" applyProtection="1">
      <alignment horizontal="center" vertical="justify" wrapText="1"/>
      <protection hidden="1"/>
    </xf>
    <xf numFmtId="164" fontId="28" fillId="3" borderId="37" xfId="1" applyNumberFormat="1" applyFont="1" applyFill="1" applyBorder="1" applyAlignment="1" applyProtection="1">
      <alignment horizontal="right" vertical="justify" wrapText="1"/>
      <protection hidden="1"/>
    </xf>
    <xf numFmtId="167" fontId="28" fillId="5" borderId="37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38" xfId="1" applyNumberFormat="1" applyFont="1" applyFill="1" applyBorder="1" applyAlignment="1" applyProtection="1">
      <alignment horizontal="center" vertical="justify" wrapText="1"/>
      <protection hidden="1"/>
    </xf>
    <xf numFmtId="168" fontId="5" fillId="5" borderId="39" xfId="1" applyNumberFormat="1" applyFont="1" applyFill="1" applyBorder="1" applyAlignment="1" applyProtection="1">
      <alignment horizontal="center" vertical="justify" wrapText="1"/>
      <protection hidden="1"/>
    </xf>
    <xf numFmtId="165" fontId="28" fillId="5" borderId="38" xfId="1" applyNumberFormat="1" applyFont="1" applyFill="1" applyBorder="1" applyAlignment="1" applyProtection="1">
      <alignment horizontal="center" vertical="justify" wrapText="1"/>
      <protection hidden="1"/>
    </xf>
    <xf numFmtId="165" fontId="5" fillId="5" borderId="39" xfId="1" applyNumberFormat="1" applyFont="1" applyFill="1" applyBorder="1" applyAlignment="1" applyProtection="1">
      <alignment horizontal="center" vertical="justify" wrapText="1"/>
      <protection hidden="1"/>
    </xf>
    <xf numFmtId="164" fontId="28" fillId="5" borderId="37" xfId="1" applyNumberFormat="1" applyFont="1" applyFill="1" applyBorder="1" applyAlignment="1" applyProtection="1">
      <alignment horizontal="right" vertical="justify" wrapText="1"/>
      <protection hidden="1"/>
    </xf>
    <xf numFmtId="49" fontId="29" fillId="0" borderId="1" xfId="1" applyNumberFormat="1" applyFont="1" applyFill="1" applyBorder="1" applyAlignment="1" applyProtection="1">
      <alignment vertical="justify" wrapText="1"/>
      <protection hidden="1"/>
    </xf>
    <xf numFmtId="49" fontId="27" fillId="0" borderId="34" xfId="1" applyNumberFormat="1" applyFont="1" applyFill="1" applyBorder="1" applyAlignment="1" applyProtection="1">
      <alignment vertical="justify" wrapText="1"/>
      <protection hidden="1"/>
    </xf>
    <xf numFmtId="164" fontId="30" fillId="0" borderId="46" xfId="1" applyNumberFormat="1" applyFont="1" applyFill="1" applyBorder="1" applyAlignment="1" applyProtection="1">
      <alignment vertical="justify" wrapText="1"/>
      <protection hidden="1"/>
    </xf>
    <xf numFmtId="0" fontId="11" fillId="0" borderId="2" xfId="1" applyNumberFormat="1" applyFont="1" applyFill="1" applyBorder="1" applyAlignment="1" applyProtection="1">
      <alignment vertical="justify"/>
      <protection hidden="1"/>
    </xf>
    <xf numFmtId="169" fontId="12" fillId="2" borderId="10" xfId="1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1" xfId="1" applyNumberFormat="1" applyFont="1" applyFill="1" applyBorder="1" applyAlignment="1" applyProtection="1">
      <alignment horizontal="right" vertical="justify"/>
      <protection hidden="1"/>
    </xf>
    <xf numFmtId="0" fontId="9" fillId="0" borderId="9" xfId="1" applyNumberFormat="1" applyFont="1" applyFill="1" applyBorder="1" applyAlignment="1" applyProtection="1">
      <alignment vertical="justify"/>
      <protection hidden="1"/>
    </xf>
    <xf numFmtId="0" fontId="9" fillId="0" borderId="0" xfId="1" applyFont="1" applyAlignment="1">
      <alignment vertical="justify"/>
    </xf>
    <xf numFmtId="0" fontId="9" fillId="0" borderId="0" xfId="22" applyFont="1" applyFill="1" applyAlignment="1" applyProtection="1"/>
    <xf numFmtId="0" fontId="9" fillId="0" borderId="0" xfId="22" applyFont="1" applyFill="1" applyAlignment="1" applyProtection="1">
      <alignment wrapText="1"/>
    </xf>
    <xf numFmtId="0" fontId="24" fillId="0" borderId="0" xfId="18" applyAlignment="1">
      <alignment vertical="center"/>
    </xf>
    <xf numFmtId="0" fontId="33" fillId="0" borderId="22" xfId="18" applyFont="1" applyFill="1" applyBorder="1" applyAlignment="1">
      <alignment vertical="top" wrapText="1"/>
    </xf>
    <xf numFmtId="0" fontId="33" fillId="0" borderId="0" xfId="18" applyFont="1" applyAlignment="1">
      <alignment wrapText="1"/>
    </xf>
    <xf numFmtId="0" fontId="33" fillId="0" borderId="0" xfId="18" applyFont="1" applyAlignment="1">
      <alignment horizontal="center" vertical="center" wrapText="1"/>
    </xf>
    <xf numFmtId="0" fontId="33" fillId="0" borderId="0" xfId="18" applyFont="1" applyAlignment="1">
      <alignment horizontal="center" wrapText="1"/>
    </xf>
    <xf numFmtId="0" fontId="7" fillId="0" borderId="22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top" wrapText="1"/>
    </xf>
    <xf numFmtId="0" fontId="7" fillId="0" borderId="22" xfId="18" applyFont="1" applyBorder="1" applyAlignment="1">
      <alignment horizontal="center" vertical="center"/>
    </xf>
    <xf numFmtId="0" fontId="7" fillId="3" borderId="22" xfId="18" applyFont="1" applyFill="1" applyBorder="1" applyAlignment="1">
      <alignment horizontal="left" vertical="center" wrapText="1"/>
    </xf>
    <xf numFmtId="0" fontId="7" fillId="3" borderId="22" xfId="18" applyFont="1" applyFill="1" applyBorder="1" applyAlignment="1">
      <alignment vertical="top" wrapText="1"/>
    </xf>
    <xf numFmtId="0" fontId="7" fillId="0" borderId="22" xfId="18" applyFont="1" applyFill="1" applyBorder="1" applyAlignment="1">
      <alignment horizontal="left" vertical="center" wrapText="1"/>
    </xf>
    <xf numFmtId="0" fontId="7" fillId="0" borderId="22" xfId="18" applyFont="1" applyFill="1" applyBorder="1" applyAlignment="1">
      <alignment vertical="top" wrapText="1"/>
    </xf>
    <xf numFmtId="49" fontId="34" fillId="0" borderId="22" xfId="19" applyNumberFormat="1" applyFont="1" applyFill="1" applyBorder="1" applyAlignment="1">
      <alignment horizontal="left" vertical="center" wrapText="1"/>
    </xf>
    <xf numFmtId="0" fontId="34" fillId="0" borderId="22" xfId="19" applyFont="1" applyFill="1" applyBorder="1" applyAlignment="1">
      <alignment horizontal="justify" vertical="center" wrapText="1"/>
    </xf>
    <xf numFmtId="0" fontId="7" fillId="0" borderId="0" xfId="18" applyFont="1"/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22" xfId="23" applyNumberFormat="1" applyFont="1" applyBorder="1" applyAlignment="1" applyProtection="1">
      <alignment horizontal="center" vertical="center"/>
      <protection locked="0"/>
    </xf>
    <xf numFmtId="165" fontId="12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2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167" fontId="5" fillId="0" borderId="37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8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37" xfId="1" applyNumberFormat="1" applyFont="1" applyFill="1" applyBorder="1" applyAlignment="1" applyProtection="1">
      <alignment horizontal="right" vertical="justify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34" fillId="0" borderId="24" xfId="0" applyFont="1" applyBorder="1" applyAlignment="1">
      <alignment horizontal="justify" wrapText="1"/>
    </xf>
    <xf numFmtId="0" fontId="34" fillId="0" borderId="51" xfId="0" applyFont="1" applyBorder="1" applyAlignment="1">
      <alignment horizontal="justify" wrapText="1"/>
    </xf>
    <xf numFmtId="0" fontId="34" fillId="0" borderId="51" xfId="0" applyFont="1" applyBorder="1" applyAlignment="1">
      <alignment horizontal="right" vertical="top" wrapText="1"/>
    </xf>
    <xf numFmtId="0" fontId="34" fillId="0" borderId="2" xfId="0" applyFont="1" applyBorder="1" applyAlignment="1">
      <alignment horizontal="justify" wrapText="1"/>
    </xf>
    <xf numFmtId="0" fontId="34" fillId="0" borderId="17" xfId="0" applyFont="1" applyBorder="1" applyAlignment="1">
      <alignment horizontal="justify" wrapText="1"/>
    </xf>
    <xf numFmtId="0" fontId="39" fillId="0" borderId="13" xfId="0" applyFont="1" applyBorder="1" applyAlignment="1">
      <alignment horizontal="justify" wrapText="1"/>
    </xf>
    <xf numFmtId="0" fontId="34" fillId="0" borderId="15" xfId="0" applyFont="1" applyBorder="1" applyAlignment="1">
      <alignment horizontal="justify" wrapText="1"/>
    </xf>
    <xf numFmtId="0" fontId="39" fillId="0" borderId="0" xfId="0" applyFont="1" applyBorder="1" applyAlignment="1">
      <alignment vertical="top" wrapText="1"/>
    </xf>
    <xf numFmtId="0" fontId="7" fillId="0" borderId="50" xfId="18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0" fontId="34" fillId="0" borderId="15" xfId="0" applyFont="1" applyBorder="1" applyAlignment="1">
      <alignment horizontal="justify" vertical="top" wrapText="1"/>
    </xf>
    <xf numFmtId="0" fontId="34" fillId="0" borderId="13" xfId="0" applyFont="1" applyBorder="1" applyAlignment="1">
      <alignment horizontal="justify" vertical="top" wrapText="1"/>
    </xf>
    <xf numFmtId="0" fontId="31" fillId="0" borderId="0" xfId="0" applyFont="1"/>
    <xf numFmtId="170" fontId="14" fillId="0" borderId="47" xfId="1" applyNumberFormat="1" applyFont="1" applyFill="1" applyBorder="1" applyAlignment="1" applyProtection="1">
      <alignment horizontal="left" vertical="top" wrapText="1"/>
      <protection hidden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165" fontId="14" fillId="0" borderId="21" xfId="1" applyNumberFormat="1" applyFont="1" applyFill="1" applyBorder="1" applyAlignment="1" applyProtection="1">
      <alignment horizontal="center" vertical="center"/>
      <protection hidden="1"/>
    </xf>
    <xf numFmtId="168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7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6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8" fontId="14" fillId="0" borderId="23" xfId="1" applyNumberFormat="1" applyFont="1" applyFill="1" applyBorder="1" applyAlignment="1" applyProtection="1">
      <alignment horizontal="center" vertical="center"/>
      <protection hidden="1"/>
    </xf>
    <xf numFmtId="1" fontId="14" fillId="0" borderId="22" xfId="1" applyNumberFormat="1" applyFont="1" applyFill="1" applyBorder="1" applyAlignment="1" applyProtection="1">
      <alignment horizontal="center" vertical="center"/>
      <protection hidden="1"/>
    </xf>
    <xf numFmtId="166" fontId="14" fillId="0" borderId="21" xfId="1" applyNumberFormat="1" applyFont="1" applyFill="1" applyBorder="1" applyAlignment="1" applyProtection="1">
      <alignment horizontal="center" vertical="center"/>
      <protection hidden="1"/>
    </xf>
    <xf numFmtId="165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19" fillId="0" borderId="26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7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4" fontId="30" fillId="4" borderId="21" xfId="1" applyNumberFormat="1" applyFont="1" applyFill="1" applyBorder="1" applyAlignment="1" applyProtection="1">
      <alignment horizontal="right" vertical="justify" wrapText="1"/>
      <protection hidden="1"/>
    </xf>
    <xf numFmtId="167" fontId="30" fillId="0" borderId="21" xfId="1" applyNumberFormat="1" applyFont="1" applyFill="1" applyBorder="1" applyAlignment="1" applyProtection="1">
      <alignment horizontal="center" vertical="justify" wrapText="1"/>
      <protection hidden="1"/>
    </xf>
    <xf numFmtId="167" fontId="30" fillId="0" borderId="22" xfId="1" applyNumberFormat="1" applyFont="1" applyFill="1" applyBorder="1" applyAlignment="1" applyProtection="1">
      <alignment horizontal="center" vertical="justify" wrapText="1"/>
      <protection hidden="1"/>
    </xf>
    <xf numFmtId="168" fontId="30" fillId="0" borderId="35" xfId="1" applyNumberFormat="1" applyFont="1" applyFill="1" applyBorder="1" applyAlignment="1" applyProtection="1">
      <alignment horizontal="center" vertical="justify" wrapText="1"/>
      <protection hidden="1"/>
    </xf>
    <xf numFmtId="167" fontId="14" fillId="0" borderId="21" xfId="8" applyNumberFormat="1" applyFont="1" applyFill="1" applyBorder="1" applyAlignment="1" applyProtection="1">
      <alignment horizontal="center" vertical="center"/>
      <protection hidden="1"/>
    </xf>
    <xf numFmtId="167" fontId="14" fillId="0" borderId="22" xfId="8" applyNumberFormat="1" applyFont="1" applyFill="1" applyBorder="1" applyAlignment="1" applyProtection="1">
      <alignment horizontal="center" vertical="center"/>
      <protection hidden="1"/>
    </xf>
    <xf numFmtId="167" fontId="30" fillId="0" borderId="37" xfId="1" applyNumberFormat="1" applyFont="1" applyFill="1" applyBorder="1" applyAlignment="1" applyProtection="1">
      <alignment horizontal="center" vertical="justify" wrapText="1"/>
      <protection hidden="1"/>
    </xf>
    <xf numFmtId="167" fontId="30" fillId="0" borderId="38" xfId="1" applyNumberFormat="1" applyFont="1" applyFill="1" applyBorder="1" applyAlignment="1" applyProtection="1">
      <alignment horizontal="center" vertical="justify" wrapText="1"/>
      <protection hidden="1"/>
    </xf>
    <xf numFmtId="168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7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5" fontId="30" fillId="4" borderId="23" xfId="1" applyNumberFormat="1" applyFont="1" applyFill="1" applyBorder="1" applyAlignment="1" applyProtection="1">
      <alignment horizontal="center" vertical="justify" wrapText="1"/>
      <protection hidden="1"/>
    </xf>
    <xf numFmtId="165" fontId="30" fillId="0" borderId="39" xfId="1" applyNumberFormat="1" applyFont="1" applyFill="1" applyBorder="1" applyAlignment="1" applyProtection="1">
      <alignment horizontal="center" vertical="justify" wrapText="1"/>
      <protection hidden="1"/>
    </xf>
    <xf numFmtId="164" fontId="30" fillId="4" borderId="37" xfId="1" applyNumberFormat="1" applyFont="1" applyFill="1" applyBorder="1" applyAlignment="1" applyProtection="1">
      <alignment horizontal="right" vertical="justify" wrapText="1"/>
      <protection hidden="1"/>
    </xf>
    <xf numFmtId="167" fontId="30" fillId="6" borderId="37" xfId="1" applyNumberFormat="1" applyFont="1" applyFill="1" applyBorder="1" applyAlignment="1" applyProtection="1">
      <alignment horizontal="center" vertical="justify" wrapText="1"/>
      <protection hidden="1"/>
    </xf>
    <xf numFmtId="167" fontId="30" fillId="6" borderId="38" xfId="1" applyNumberFormat="1" applyFont="1" applyFill="1" applyBorder="1" applyAlignment="1" applyProtection="1">
      <alignment horizontal="center" vertical="justify" wrapText="1"/>
      <protection hidden="1"/>
    </xf>
    <xf numFmtId="164" fontId="30" fillId="6" borderId="37" xfId="1" applyNumberFormat="1" applyFont="1" applyFill="1" applyBorder="1" applyAlignment="1" applyProtection="1">
      <alignment horizontal="right" vertical="justify" wrapText="1"/>
      <protection hidden="1"/>
    </xf>
    <xf numFmtId="164" fontId="4" fillId="0" borderId="39" xfId="1" applyNumberFormat="1" applyFont="1" applyFill="1" applyBorder="1" applyAlignment="1" applyProtection="1">
      <alignment horizontal="right" vertical="center"/>
      <protection hidden="1"/>
    </xf>
    <xf numFmtId="166" fontId="5" fillId="0" borderId="52" xfId="1" applyNumberFormat="1" applyFont="1" applyFill="1" applyBorder="1" applyAlignment="1" applyProtection="1">
      <alignment horizontal="center" vertical="justify" wrapText="1"/>
      <protection hidden="1"/>
    </xf>
    <xf numFmtId="165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" fontId="14" fillId="0" borderId="35" xfId="1" applyNumberFormat="1" applyFont="1" applyFill="1" applyBorder="1" applyAlignment="1" applyProtection="1">
      <alignment horizontal="center" vertical="center"/>
      <protection hidden="1"/>
    </xf>
    <xf numFmtId="167" fontId="14" fillId="0" borderId="35" xfId="1" applyNumberFormat="1" applyFont="1" applyFill="1" applyBorder="1" applyAlignment="1" applyProtection="1">
      <alignment horizontal="center" vertical="center"/>
      <protection hidden="1"/>
    </xf>
    <xf numFmtId="166" fontId="14" fillId="0" borderId="35" xfId="1" applyNumberFormat="1" applyFont="1" applyFill="1" applyBorder="1" applyAlignment="1" applyProtection="1">
      <alignment horizontal="center" vertical="center"/>
      <protection hidden="1"/>
    </xf>
    <xf numFmtId="168" fontId="19" fillId="0" borderId="39" xfId="8" applyNumberFormat="1" applyFont="1" applyFill="1" applyBorder="1" applyAlignment="1" applyProtection="1">
      <alignment horizontal="center" vertical="center"/>
      <protection hidden="1"/>
    </xf>
    <xf numFmtId="165" fontId="19" fillId="0" borderId="39" xfId="8" applyNumberFormat="1" applyFont="1" applyFill="1" applyBorder="1" applyAlignment="1" applyProtection="1">
      <alignment horizontal="center" vertical="center"/>
      <protection hidden="1"/>
    </xf>
    <xf numFmtId="49" fontId="30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23" xfId="1" applyNumberFormat="1" applyFont="1" applyFill="1" applyBorder="1" applyAlignment="1" applyProtection="1">
      <alignment horizontal="left" vertical="justify" wrapText="1"/>
      <protection hidden="1"/>
    </xf>
    <xf numFmtId="167" fontId="14" fillId="0" borderId="37" xfId="8" applyNumberFormat="1" applyFont="1" applyFill="1" applyBorder="1" applyAlignment="1" applyProtection="1">
      <alignment horizontal="center" vertical="center"/>
      <protection hidden="1"/>
    </xf>
    <xf numFmtId="167" fontId="14" fillId="0" borderId="38" xfId="8" applyNumberFormat="1" applyFont="1" applyFill="1" applyBorder="1" applyAlignment="1" applyProtection="1">
      <alignment horizontal="center" vertical="center"/>
      <protection hidden="1"/>
    </xf>
    <xf numFmtId="0" fontId="34" fillId="0" borderId="4" xfId="0" applyFont="1" applyBorder="1" applyAlignment="1">
      <alignment horizontal="justify" wrapText="1"/>
    </xf>
    <xf numFmtId="0" fontId="39" fillId="0" borderId="22" xfId="0" applyFont="1" applyBorder="1" applyAlignment="1">
      <alignment vertical="top" wrapText="1"/>
    </xf>
    <xf numFmtId="0" fontId="6" fillId="3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protection hidden="1"/>
    </xf>
    <xf numFmtId="49" fontId="5" fillId="5" borderId="42" xfId="1" applyNumberFormat="1" applyFont="1" applyFill="1" applyBorder="1" applyAlignment="1" applyProtection="1">
      <alignment horizontal="left" vertical="justify" wrapText="1"/>
      <protection hidden="1"/>
    </xf>
    <xf numFmtId="49" fontId="28" fillId="3" borderId="39" xfId="1" applyNumberFormat="1" applyFont="1" applyFill="1" applyBorder="1" applyAlignment="1" applyProtection="1">
      <alignment horizontal="left" vertical="justify" wrapText="1"/>
      <protection hidden="1"/>
    </xf>
    <xf numFmtId="49" fontId="5" fillId="5" borderId="39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/>
    <xf numFmtId="0" fontId="34" fillId="0" borderId="14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4" fillId="0" borderId="51" xfId="0" applyFont="1" applyBorder="1" applyAlignment="1">
      <alignment horizontal="justify" vertical="top" wrapText="1"/>
    </xf>
    <xf numFmtId="0" fontId="34" fillId="0" borderId="22" xfId="0" applyFont="1" applyBorder="1" applyAlignment="1">
      <alignment horizontal="justify" vertical="top" wrapText="1"/>
    </xf>
    <xf numFmtId="165" fontId="14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6" xfId="8" applyNumberFormat="1" applyFont="1" applyFill="1" applyBorder="1" applyAlignment="1" applyProtection="1">
      <alignment horizontal="center" vertical="center"/>
      <protection hidden="1"/>
    </xf>
    <xf numFmtId="0" fontId="21" fillId="0" borderId="24" xfId="1" applyNumberFormat="1" applyFont="1" applyFill="1" applyBorder="1" applyAlignment="1" applyProtection="1">
      <alignment horizontal="centerContinuous"/>
      <protection hidden="1"/>
    </xf>
    <xf numFmtId="0" fontId="21" fillId="0" borderId="32" xfId="1" applyNumberFormat="1" applyFont="1" applyFill="1" applyBorder="1" applyAlignment="1" applyProtection="1">
      <alignment horizontal="centerContinuous"/>
      <protection hidden="1"/>
    </xf>
    <xf numFmtId="0" fontId="5" fillId="0" borderId="33" xfId="1" applyNumberFormat="1" applyFont="1" applyFill="1" applyBorder="1" applyAlignment="1" applyProtection="1">
      <alignment horizontal="centerContinuous"/>
      <protection hidden="1"/>
    </xf>
    <xf numFmtId="0" fontId="13" fillId="0" borderId="0" xfId="1" applyNumberFormat="1" applyFont="1" applyFill="1" applyBorder="1" applyAlignment="1" applyProtection="1"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top"/>
    </xf>
    <xf numFmtId="164" fontId="7" fillId="7" borderId="22" xfId="1" applyNumberFormat="1" applyFont="1" applyFill="1" applyBorder="1" applyAlignment="1" applyProtection="1">
      <alignment horizontal="right" vertical="center"/>
      <protection hidden="1"/>
    </xf>
    <xf numFmtId="167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23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4" fontId="7" fillId="7" borderId="21" xfId="1" applyNumberFormat="1" applyFont="1" applyFill="1" applyBorder="1" applyAlignment="1" applyProtection="1">
      <alignment horizontal="right" vertical="center"/>
      <protection hidden="1"/>
    </xf>
    <xf numFmtId="164" fontId="14" fillId="7" borderId="21" xfId="1" applyNumberFormat="1" applyFont="1" applyFill="1" applyBorder="1" applyAlignment="1" applyProtection="1">
      <alignment horizontal="right" vertical="center"/>
      <protection hidden="1"/>
    </xf>
    <xf numFmtId="0" fontId="4" fillId="0" borderId="11" xfId="1" applyNumberFormat="1" applyFont="1" applyFill="1" applyBorder="1" applyAlignment="1" applyProtection="1">
      <alignment horizontal="right" vertical="center"/>
      <protection hidden="1"/>
    </xf>
    <xf numFmtId="164" fontId="7" fillId="7" borderId="37" xfId="1" applyNumberFormat="1" applyFont="1" applyFill="1" applyBorder="1" applyAlignment="1" applyProtection="1">
      <alignment horizontal="right" vertical="center"/>
      <protection hidden="1"/>
    </xf>
    <xf numFmtId="164" fontId="7" fillId="7" borderId="43" xfId="1" applyNumberFormat="1" applyFont="1" applyFill="1" applyBorder="1" applyAlignment="1" applyProtection="1">
      <alignment horizontal="right" vertical="center"/>
      <protection hidden="1"/>
    </xf>
    <xf numFmtId="164" fontId="30" fillId="7" borderId="21" xfId="1" applyNumberFormat="1" applyFont="1" applyFill="1" applyBorder="1" applyAlignment="1" applyProtection="1">
      <alignment horizontal="right" vertical="justify" wrapText="1"/>
      <protection hidden="1"/>
    </xf>
    <xf numFmtId="164" fontId="30" fillId="7" borderId="22" xfId="1" applyNumberFormat="1" applyFont="1" applyFill="1" applyBorder="1" applyAlignment="1" applyProtection="1">
      <alignment horizontal="right" vertical="justify" wrapText="1"/>
      <protection hidden="1"/>
    </xf>
    <xf numFmtId="164" fontId="7" fillId="7" borderId="27" xfId="1" applyNumberFormat="1" applyFont="1" applyFill="1" applyBorder="1" applyAlignment="1" applyProtection="1">
      <alignment horizontal="right" vertical="center"/>
      <protection hidden="1"/>
    </xf>
    <xf numFmtId="164" fontId="7" fillId="7" borderId="41" xfId="1" applyNumberFormat="1" applyFont="1" applyFill="1" applyBorder="1" applyAlignment="1" applyProtection="1">
      <alignment horizontal="right" vertical="center"/>
      <protection hidden="1"/>
    </xf>
    <xf numFmtId="164" fontId="5" fillId="7" borderId="21" xfId="1" applyNumberFormat="1" applyFont="1" applyFill="1" applyBorder="1" applyAlignment="1" applyProtection="1">
      <alignment horizontal="right" vertical="justify" wrapText="1"/>
      <protection hidden="1"/>
    </xf>
    <xf numFmtId="164" fontId="5" fillId="7" borderId="22" xfId="1" applyNumberFormat="1" applyFont="1" applyFill="1" applyBorder="1" applyAlignment="1" applyProtection="1">
      <alignment horizontal="right" vertical="justify" wrapText="1"/>
      <protection hidden="1"/>
    </xf>
    <xf numFmtId="164" fontId="7" fillId="7" borderId="29" xfId="1" applyNumberFormat="1" applyFont="1" applyFill="1" applyBorder="1" applyAlignment="1" applyProtection="1">
      <alignment horizontal="right" vertical="center"/>
      <protection hidden="1"/>
    </xf>
    <xf numFmtId="164" fontId="14" fillId="7" borderId="27" xfId="1" applyNumberFormat="1" applyFont="1" applyFill="1" applyBorder="1" applyAlignment="1" applyProtection="1">
      <alignment horizontal="right" vertical="center"/>
      <protection hidden="1"/>
    </xf>
    <xf numFmtId="164" fontId="14" fillId="7" borderId="29" xfId="1" applyNumberFormat="1" applyFont="1" applyFill="1" applyBorder="1" applyAlignment="1" applyProtection="1">
      <alignment horizontal="right" vertical="center"/>
      <protection hidden="1"/>
    </xf>
    <xf numFmtId="164" fontId="22" fillId="7" borderId="37" xfId="1" applyNumberFormat="1" applyFont="1" applyFill="1" applyBorder="1" applyAlignment="1" applyProtection="1">
      <alignment horizontal="right" vertical="center"/>
      <protection hidden="1"/>
    </xf>
    <xf numFmtId="164" fontId="22" fillId="7" borderId="40" xfId="1" applyNumberFormat="1" applyFont="1" applyFill="1" applyBorder="1" applyAlignment="1" applyProtection="1">
      <alignment horizontal="right" vertical="center"/>
      <protection hidden="1"/>
    </xf>
    <xf numFmtId="164" fontId="7" fillId="7" borderId="40" xfId="1" applyNumberFormat="1" applyFont="1" applyFill="1" applyBorder="1" applyAlignment="1" applyProtection="1">
      <alignment horizontal="right" vertical="center"/>
      <protection hidden="1"/>
    </xf>
    <xf numFmtId="164" fontId="22" fillId="7" borderId="37" xfId="8" applyNumberFormat="1" applyFont="1" applyFill="1" applyBorder="1" applyAlignment="1" applyProtection="1">
      <alignment horizontal="right" vertical="center"/>
      <protection hidden="1"/>
    </xf>
    <xf numFmtId="164" fontId="22" fillId="7" borderId="40" xfId="8" applyNumberFormat="1" applyFont="1" applyFill="1" applyBorder="1" applyAlignment="1" applyProtection="1">
      <alignment horizontal="right" vertical="center"/>
      <protection hidden="1"/>
    </xf>
    <xf numFmtId="164" fontId="19" fillId="7" borderId="37" xfId="8" applyNumberFormat="1" applyFont="1" applyFill="1" applyBorder="1" applyAlignment="1" applyProtection="1">
      <alignment horizontal="right" vertical="center"/>
      <protection hidden="1"/>
    </xf>
    <xf numFmtId="164" fontId="19" fillId="7" borderId="40" xfId="8" applyNumberFormat="1" applyFont="1" applyFill="1" applyBorder="1" applyAlignment="1" applyProtection="1">
      <alignment horizontal="right" vertical="center"/>
      <protection hidden="1"/>
    </xf>
    <xf numFmtId="0" fontId="7" fillId="7" borderId="22" xfId="0" applyFont="1" applyFill="1" applyBorder="1" applyAlignment="1" applyProtection="1">
      <alignment horizontal="center"/>
    </xf>
    <xf numFmtId="0" fontId="32" fillId="7" borderId="27" xfId="0" applyFont="1" applyFill="1" applyBorder="1" applyAlignment="1" applyProtection="1">
      <alignment horizontal="center"/>
    </xf>
    <xf numFmtId="0" fontId="32" fillId="7" borderId="22" xfId="0" applyFont="1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9" fillId="7" borderId="22" xfId="0" applyFont="1" applyFill="1" applyBorder="1" applyAlignment="1" applyProtection="1">
      <alignment horizontal="center"/>
    </xf>
    <xf numFmtId="164" fontId="7" fillId="7" borderId="38" xfId="1" applyNumberFormat="1" applyFont="1" applyFill="1" applyBorder="1" applyAlignment="1" applyProtection="1">
      <alignment horizontal="right" vertical="center"/>
      <protection hidden="1"/>
    </xf>
    <xf numFmtId="0" fontId="7" fillId="7" borderId="22" xfId="0" applyFont="1" applyFill="1" applyBorder="1" applyAlignment="1" applyProtection="1">
      <alignment horizontal="center" vertical="center"/>
    </xf>
    <xf numFmtId="164" fontId="22" fillId="7" borderId="27" xfId="1" applyNumberFormat="1" applyFont="1" applyFill="1" applyBorder="1" applyAlignment="1" applyProtection="1">
      <alignment horizontal="right" vertical="center"/>
      <protection hidden="1"/>
    </xf>
    <xf numFmtId="164" fontId="14" fillId="7" borderId="22" xfId="1" applyNumberFormat="1" applyFont="1" applyFill="1" applyBorder="1" applyAlignment="1" applyProtection="1">
      <alignment horizontal="right" vertical="center"/>
      <protection hidden="1"/>
    </xf>
    <xf numFmtId="164" fontId="14" fillId="7" borderId="43" xfId="1" applyNumberFormat="1" applyFont="1" applyFill="1" applyBorder="1" applyAlignment="1" applyProtection="1">
      <alignment horizontal="right" vertical="center"/>
      <protection hidden="1"/>
    </xf>
    <xf numFmtId="164" fontId="22" fillId="7" borderId="29" xfId="1" applyNumberFormat="1" applyFont="1" applyFill="1" applyBorder="1" applyAlignment="1" applyProtection="1">
      <alignment horizontal="right" vertical="center"/>
      <protection hidden="1"/>
    </xf>
    <xf numFmtId="164" fontId="22" fillId="7" borderId="41" xfId="1" applyNumberFormat="1" applyFont="1" applyFill="1" applyBorder="1" applyAlignment="1" applyProtection="1">
      <alignment horizontal="right" vertical="center"/>
      <protection hidden="1"/>
    </xf>
    <xf numFmtId="164" fontId="5" fillId="7" borderId="27" xfId="1" applyNumberFormat="1" applyFont="1" applyFill="1" applyBorder="1" applyAlignment="1" applyProtection="1">
      <alignment horizontal="right" vertical="justify" wrapText="1"/>
      <protection hidden="1"/>
    </xf>
    <xf numFmtId="164" fontId="5" fillId="7" borderId="26" xfId="1" applyNumberFormat="1" applyFont="1" applyFill="1" applyBorder="1" applyAlignment="1" applyProtection="1">
      <alignment horizontal="right" vertical="justify" wrapText="1"/>
      <protection hidden="1"/>
    </xf>
    <xf numFmtId="165" fontId="5" fillId="7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7" borderId="28" xfId="1" applyNumberFormat="1" applyFont="1" applyFill="1" applyBorder="1" applyAlignment="1" applyProtection="1">
      <alignment horizontal="center" vertical="justify" wrapText="1"/>
      <protection hidden="1"/>
    </xf>
    <xf numFmtId="167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52" xfId="1" applyNumberFormat="1" applyFont="1" applyFill="1" applyBorder="1" applyAlignment="1" applyProtection="1">
      <alignment horizontal="center" vertical="justify" wrapText="1"/>
      <protection hidden="1"/>
    </xf>
    <xf numFmtId="168" fontId="18" fillId="0" borderId="42" xfId="1" applyNumberFormat="1" applyFont="1" applyFill="1" applyBorder="1" applyAlignment="1" applyProtection="1">
      <alignment horizontal="center" vertical="center"/>
      <protection hidden="1"/>
    </xf>
    <xf numFmtId="165" fontId="18" fillId="0" borderId="42" xfId="1" applyNumberFormat="1" applyFont="1" applyFill="1" applyBorder="1" applyAlignment="1" applyProtection="1">
      <alignment horizontal="center" vertical="center"/>
      <protection hidden="1"/>
    </xf>
    <xf numFmtId="168" fontId="14" fillId="0" borderId="35" xfId="1" applyNumberFormat="1" applyFont="1" applyFill="1" applyBorder="1" applyAlignment="1" applyProtection="1">
      <alignment horizontal="center" vertical="center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41" xfId="1" applyNumberFormat="1" applyFont="1" applyFill="1" applyBorder="1" applyAlignment="1" applyProtection="1">
      <alignment horizontal="center" vertical="center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4" fontId="28" fillId="7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5" fillId="8" borderId="23" xfId="1" applyNumberFormat="1" applyFont="1" applyFill="1" applyBorder="1" applyAlignment="1" applyProtection="1">
      <alignment horizontal="center" vertical="justify" wrapText="1"/>
      <protection hidden="1"/>
    </xf>
    <xf numFmtId="174" fontId="9" fillId="0" borderId="22" xfId="0" applyNumberFormat="1" applyFont="1" applyFill="1" applyBorder="1" applyAlignment="1" applyProtection="1">
      <alignment horizontal="center"/>
      <protection locked="0"/>
    </xf>
    <xf numFmtId="174" fontId="9" fillId="0" borderId="22" xfId="0" applyNumberFormat="1" applyFont="1" applyFill="1" applyBorder="1" applyAlignment="1" applyProtection="1">
      <alignment horizontal="center"/>
    </xf>
    <xf numFmtId="167" fontId="5" fillId="9" borderId="21" xfId="1" applyNumberFormat="1" applyFont="1" applyFill="1" applyBorder="1" applyAlignment="1" applyProtection="1">
      <alignment horizontal="center" vertical="justify" wrapText="1"/>
      <protection hidden="1"/>
    </xf>
    <xf numFmtId="167" fontId="5" fillId="9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67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66" fontId="5" fillId="9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9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9" borderId="35" xfId="1" applyNumberFormat="1" applyFont="1" applyFill="1" applyBorder="1" applyAlignment="1" applyProtection="1">
      <alignment horizontal="center" vertical="justify" wrapText="1"/>
      <protection hidden="1"/>
    </xf>
    <xf numFmtId="164" fontId="5" fillId="9" borderId="21" xfId="1" applyNumberFormat="1" applyFont="1" applyFill="1" applyBorder="1" applyAlignment="1" applyProtection="1">
      <alignment horizontal="right" vertical="justify" wrapText="1"/>
      <protection hidden="1"/>
    </xf>
    <xf numFmtId="165" fontId="14" fillId="0" borderId="41" xfId="1" applyNumberFormat="1" applyFont="1" applyFill="1" applyBorder="1" applyAlignment="1" applyProtection="1">
      <alignment horizontal="center" vertical="center"/>
      <protection hidden="1"/>
    </xf>
    <xf numFmtId="165" fontId="14" fillId="0" borderId="35" xfId="1" applyNumberFormat="1" applyFont="1" applyFill="1" applyBorder="1" applyAlignment="1" applyProtection="1">
      <alignment horizontal="center" vertical="center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4" fontId="0" fillId="7" borderId="37" xfId="1" applyNumberFormat="1" applyFont="1" applyFill="1" applyBorder="1" applyAlignment="1" applyProtection="1">
      <alignment horizontal="right" vertical="center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5" fillId="7" borderId="35" xfId="1" applyNumberFormat="1" applyFont="1" applyFill="1" applyBorder="1" applyAlignment="1" applyProtection="1">
      <alignment horizontal="center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46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4" fontId="30" fillId="7" borderId="21" xfId="1" applyNumberFormat="1" applyFont="1" applyFill="1" applyBorder="1" applyAlignment="1" applyProtection="1">
      <alignment horizontal="right" vertical="center" wrapText="1"/>
      <protection hidden="1"/>
    </xf>
    <xf numFmtId="164" fontId="30" fillId="7" borderId="22" xfId="1" applyNumberFormat="1" applyFont="1" applyFill="1" applyBorder="1" applyAlignment="1" applyProtection="1">
      <alignment horizontal="right" vertical="center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2" xfId="18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4" fillId="0" borderId="18" xfId="18" applyFont="1" applyBorder="1" applyAlignment="1">
      <alignment horizontal="center" vertical="center" wrapText="1"/>
    </xf>
    <xf numFmtId="0" fontId="7" fillId="0" borderId="20" xfId="18" applyFont="1" applyBorder="1" applyAlignment="1">
      <alignment horizontal="center" vertical="center" wrapText="1"/>
    </xf>
    <xf numFmtId="0" fontId="7" fillId="0" borderId="54" xfId="18" applyFont="1" applyBorder="1" applyAlignment="1">
      <alignment horizontal="center" vertical="top" wrapText="1"/>
    </xf>
    <xf numFmtId="0" fontId="7" fillId="0" borderId="33" xfId="18" applyFont="1" applyBorder="1" applyAlignment="1">
      <alignment horizontal="center" vertical="top" wrapText="1"/>
    </xf>
    <xf numFmtId="0" fontId="7" fillId="0" borderId="49" xfId="18" applyFont="1" applyBorder="1" applyAlignment="1">
      <alignment horizontal="center" vertical="top" wrapText="1"/>
    </xf>
    <xf numFmtId="0" fontId="34" fillId="0" borderId="4" xfId="0" applyFont="1" applyBorder="1" applyAlignment="1">
      <alignment horizontal="justify" wrapText="1"/>
    </xf>
    <xf numFmtId="0" fontId="34" fillId="0" borderId="5" xfId="0" applyFont="1" applyBorder="1" applyAlignment="1">
      <alignment horizontal="justify" wrapText="1"/>
    </xf>
    <xf numFmtId="0" fontId="34" fillId="0" borderId="24" xfId="0" applyFont="1" applyBorder="1" applyAlignment="1">
      <alignment horizontal="justify" wrapText="1"/>
    </xf>
    <xf numFmtId="0" fontId="40" fillId="0" borderId="0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4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8" fillId="0" borderId="14" xfId="0" applyFont="1" applyBorder="1" applyAlignment="1">
      <alignment horizontal="justify" vertical="top" wrapText="1"/>
    </xf>
    <xf numFmtId="0" fontId="38" fillId="0" borderId="45" xfId="0" applyFont="1" applyBorder="1" applyAlignment="1">
      <alignment horizontal="justify" vertical="top" wrapText="1"/>
    </xf>
    <xf numFmtId="0" fontId="38" fillId="0" borderId="15" xfId="0" applyFont="1" applyBorder="1" applyAlignment="1">
      <alignment horizontal="justify" vertical="top" wrapText="1"/>
    </xf>
    <xf numFmtId="0" fontId="9" fillId="0" borderId="0" xfId="22" applyFont="1" applyFill="1" applyAlignment="1" applyProtection="1">
      <alignment horizontal="center"/>
    </xf>
    <xf numFmtId="0" fontId="9" fillId="0" borderId="0" xfId="22" applyFont="1" applyFill="1" applyAlignment="1" applyProtection="1">
      <alignment horizontal="center" wrapText="1"/>
    </xf>
    <xf numFmtId="0" fontId="7" fillId="0" borderId="0" xfId="18" applyFont="1" applyAlignment="1">
      <alignment horizontal="center" wrapText="1"/>
    </xf>
    <xf numFmtId="0" fontId="37" fillId="0" borderId="14" xfId="0" applyFont="1" applyBorder="1" applyAlignment="1">
      <alignment horizontal="justify" wrapText="1"/>
    </xf>
    <xf numFmtId="0" fontId="37" fillId="0" borderId="15" xfId="0" applyFont="1" applyBorder="1" applyAlignment="1">
      <alignment horizontal="justify" wrapText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35" xfId="0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47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35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35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left" vertical="justify" wrapText="1"/>
    </xf>
    <xf numFmtId="49" fontId="5" fillId="0" borderId="35" xfId="1" applyNumberFormat="1" applyFont="1" applyFill="1" applyBorder="1" applyAlignment="1" applyProtection="1">
      <alignment vertical="justify" wrapText="1"/>
      <protection hidden="1"/>
    </xf>
    <xf numFmtId="49" fontId="5" fillId="0" borderId="23" xfId="1" applyNumberFormat="1" applyFont="1" applyFill="1" applyBorder="1" applyAlignment="1" applyProtection="1">
      <alignment vertical="justify" wrapText="1"/>
      <protection hidden="1"/>
    </xf>
    <xf numFmtId="0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35" xfId="0" applyNumberFormat="1" applyBorder="1" applyAlignment="1">
      <alignment horizontal="left" vertical="justify" wrapText="1"/>
    </xf>
    <xf numFmtId="0" fontId="0" fillId="0" borderId="23" xfId="0" applyNumberFormat="1" applyBorder="1" applyAlignment="1">
      <alignment horizontal="left" vertical="justify" wrapText="1"/>
    </xf>
    <xf numFmtId="49" fontId="5" fillId="5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49" fontId="30" fillId="0" borderId="14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45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55" xfId="1" applyNumberFormat="1" applyFont="1" applyFill="1" applyBorder="1" applyAlignment="1" applyProtection="1">
      <alignment horizontal="left" vertical="justify" wrapText="1"/>
      <protection hidden="1"/>
    </xf>
    <xf numFmtId="167" fontId="28" fillId="5" borderId="48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30" xfId="1" applyNumberFormat="1" applyFont="1" applyFill="1" applyBorder="1" applyAlignment="1" applyProtection="1">
      <alignment horizontal="center" vertical="justify" wrapText="1"/>
      <protection hidden="1"/>
    </xf>
    <xf numFmtId="167" fontId="28" fillId="5" borderId="56" xfId="1" applyNumberFormat="1" applyFont="1" applyFill="1" applyBorder="1" applyAlignment="1" applyProtection="1">
      <alignment horizontal="center" vertical="justify" wrapText="1"/>
      <protection hidden="1"/>
    </xf>
    <xf numFmtId="49" fontId="5" fillId="5" borderId="54" xfId="1" applyNumberFormat="1" applyFont="1" applyFill="1" applyBorder="1" applyAlignment="1" applyProtection="1">
      <alignment horizontal="left" vertical="justify" wrapText="1"/>
      <protection hidden="1"/>
    </xf>
    <xf numFmtId="49" fontId="28" fillId="3" borderId="35" xfId="1" applyNumberFormat="1" applyFont="1" applyFill="1" applyBorder="1" applyAlignment="1" applyProtection="1">
      <alignment horizontal="left" vertical="justify" wrapText="1"/>
      <protection hidden="1"/>
    </xf>
    <xf numFmtId="49" fontId="28" fillId="3" borderId="23" xfId="1" applyNumberFormat="1" applyFont="1" applyFill="1" applyBorder="1" applyAlignment="1" applyProtection="1">
      <alignment horizontal="left" vertical="justify" wrapText="1"/>
      <protection hidden="1"/>
    </xf>
    <xf numFmtId="49" fontId="30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1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53" xfId="1" applyNumberFormat="1" applyFont="1" applyFill="1" applyBorder="1" applyAlignment="1" applyProtection="1">
      <alignment horizontal="left" vertical="justify" wrapText="1"/>
      <protection hidden="1"/>
    </xf>
    <xf numFmtId="49" fontId="5" fillId="5" borderId="4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19" fillId="0" borderId="0" xfId="1" applyNumberFormat="1" applyFont="1" applyFill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0" fillId="0" borderId="0" xfId="0" applyAlignment="1"/>
    <xf numFmtId="170" fontId="14" fillId="0" borderId="47" xfId="1" applyNumberFormat="1" applyFont="1" applyFill="1" applyBorder="1" applyAlignment="1" applyProtection="1">
      <alignment horizontal="left" vertical="top" wrapText="1"/>
      <protection hidden="1"/>
    </xf>
    <xf numFmtId="170" fontId="14" fillId="0" borderId="12" xfId="1" applyNumberFormat="1" applyFont="1" applyFill="1" applyBorder="1" applyAlignment="1" applyProtection="1">
      <alignment horizontal="left" vertical="top" wrapText="1"/>
      <protection hidden="1"/>
    </xf>
    <xf numFmtId="165" fontId="14" fillId="0" borderId="22" xfId="1" applyNumberFormat="1" applyFont="1" applyFill="1" applyBorder="1" applyAlignment="1" applyProtection="1">
      <alignment horizontal="center" vertical="center"/>
      <protection hidden="1"/>
    </xf>
    <xf numFmtId="165" fontId="14" fillId="0" borderId="21" xfId="1" applyNumberFormat="1" applyFont="1" applyFill="1" applyBorder="1" applyAlignment="1" applyProtection="1">
      <alignment horizontal="center" vertical="center"/>
      <protection hidden="1"/>
    </xf>
    <xf numFmtId="164" fontId="18" fillId="0" borderId="21" xfId="1" applyNumberFormat="1" applyFont="1" applyFill="1" applyBorder="1" applyAlignment="1" applyProtection="1">
      <alignment horizontal="center"/>
      <protection hidden="1"/>
    </xf>
    <xf numFmtId="164" fontId="18" fillId="0" borderId="23" xfId="1" applyNumberFormat="1" applyFont="1" applyFill="1" applyBorder="1" applyAlignment="1" applyProtection="1">
      <alignment horizontal="center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14" fillId="0" borderId="53" xfId="1" applyNumberFormat="1" applyFont="1" applyFill="1" applyBorder="1" applyAlignment="1" applyProtection="1">
      <alignment horizontal="left" vertical="top" wrapText="1"/>
      <protection hidden="1"/>
    </xf>
    <xf numFmtId="170" fontId="14" fillId="0" borderId="7" xfId="1" applyNumberFormat="1" applyFont="1" applyFill="1" applyBorder="1" applyAlignment="1" applyProtection="1">
      <alignment horizontal="left" vertical="top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73" fontId="5" fillId="0" borderId="21" xfId="23" applyNumberFormat="1" applyFont="1" applyBorder="1" applyAlignment="1" applyProtection="1">
      <alignment horizontal="center" vertical="center"/>
      <protection locked="0"/>
    </xf>
    <xf numFmtId="173" fontId="5" fillId="0" borderId="11" xfId="23" applyNumberFormat="1" applyFont="1" applyBorder="1" applyAlignment="1" applyProtection="1">
      <alignment horizontal="center" vertical="center"/>
      <protection locked="0"/>
    </xf>
    <xf numFmtId="0" fontId="16" fillId="0" borderId="14" xfId="1" applyNumberFormat="1" applyFont="1" applyFill="1" applyBorder="1" applyAlignment="1" applyProtection="1">
      <alignment horizontal="center" vertical="center"/>
      <protection hidden="1"/>
    </xf>
    <xf numFmtId="0" fontId="16" fillId="0" borderId="15" xfId="1" applyNumberFormat="1" applyFont="1" applyFill="1" applyBorder="1" applyAlignment="1" applyProtection="1">
      <alignment horizontal="center" vertical="center"/>
      <protection hidden="1"/>
    </xf>
    <xf numFmtId="0" fontId="16" fillId="0" borderId="4" xfId="1" applyNumberFormat="1" applyFont="1" applyFill="1" applyBorder="1" applyAlignment="1" applyProtection="1">
      <alignment horizontal="center" vertical="center"/>
      <protection hidden="1"/>
    </xf>
    <xf numFmtId="165" fontId="14" fillId="0" borderId="19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/>
    </xf>
    <xf numFmtId="165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21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2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22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19" fillId="0" borderId="37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38" xfId="8" applyNumberFormat="1" applyFont="1" applyFill="1" applyBorder="1" applyAlignment="1" applyProtection="1">
      <alignment horizontal="left" vertical="center" wrapText="1"/>
      <protection hidden="1"/>
    </xf>
    <xf numFmtId="165" fontId="19" fillId="0" borderId="37" xfId="8" applyNumberFormat="1" applyFont="1" applyFill="1" applyBorder="1" applyAlignment="1" applyProtection="1">
      <alignment horizontal="left" vertical="center" wrapText="1"/>
      <protection hidden="1"/>
    </xf>
    <xf numFmtId="170" fontId="22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41" fillId="0" borderId="35" xfId="0" applyFont="1" applyBorder="1"/>
    <xf numFmtId="0" fontId="41" fillId="0" borderId="23" xfId="0" applyFont="1" applyBorder="1"/>
    <xf numFmtId="0" fontId="19" fillId="0" borderId="0" xfId="1" applyNumberFormat="1" applyFont="1" applyFill="1" applyAlignment="1" applyProtection="1">
      <alignment horizontal="left"/>
      <protection hidden="1"/>
    </xf>
    <xf numFmtId="168" fontId="19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22" fillId="0" borderId="22" xfId="8" applyNumberFormat="1" applyFont="1" applyFill="1" applyBorder="1" applyAlignment="1" applyProtection="1">
      <alignment horizontal="left" vertical="center" wrapText="1"/>
      <protection hidden="1"/>
    </xf>
    <xf numFmtId="170" fontId="22" fillId="0" borderId="38" xfId="8" applyNumberFormat="1" applyFont="1" applyFill="1" applyBorder="1" applyAlignment="1" applyProtection="1">
      <alignment horizontal="left" vertical="center" wrapText="1"/>
      <protection hidden="1"/>
    </xf>
    <xf numFmtId="170" fontId="22" fillId="0" borderId="37" xfId="8" applyNumberFormat="1" applyFont="1" applyFill="1" applyBorder="1" applyAlignment="1" applyProtection="1">
      <alignment horizontal="left" vertical="center" wrapText="1"/>
      <protection hidden="1"/>
    </xf>
  </cellXfs>
  <cellStyles count="27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18"/>
    <cellStyle name="Обычный 3 2" xfId="19"/>
    <cellStyle name="Обычный 3 3" xfId="20"/>
    <cellStyle name="Обычный 8" xfId="21"/>
    <cellStyle name="Обычный 8 2" xfId="22"/>
    <cellStyle name="Финансовый" xfId="23" builtinId="3"/>
    <cellStyle name="Финансовый 2" xfId="24"/>
    <cellStyle name="Финансовый 4" xfId="25"/>
    <cellStyle name="Финансовый 4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SheetLayoutView="100" workbookViewId="0">
      <selection activeCell="A4" sqref="A4"/>
    </sheetView>
  </sheetViews>
  <sheetFormatPr defaultColWidth="9.109375" defaultRowHeight="13.2"/>
  <cols>
    <col min="1" max="1" width="29" style="333" customWidth="1"/>
    <col min="2" max="2" width="49.109375" style="255" customWidth="1"/>
    <col min="3" max="3" width="16.5546875" style="255" customWidth="1"/>
    <col min="4" max="4" width="5.44140625" style="255" customWidth="1"/>
    <col min="5" max="16384" width="9.109375" style="255"/>
  </cols>
  <sheetData>
    <row r="1" spans="1:4">
      <c r="B1" s="611" t="s">
        <v>245</v>
      </c>
      <c r="C1" s="611"/>
      <c r="D1" s="331"/>
    </row>
    <row r="2" spans="1:4">
      <c r="B2" s="611" t="s">
        <v>310</v>
      </c>
      <c r="C2" s="611"/>
      <c r="D2" s="331"/>
    </row>
    <row r="3" spans="1:4" ht="12.75" customHeight="1">
      <c r="B3" s="612" t="s">
        <v>244</v>
      </c>
      <c r="C3" s="612"/>
      <c r="D3" s="332"/>
    </row>
    <row r="4" spans="1:4">
      <c r="B4" s="611" t="s">
        <v>413</v>
      </c>
      <c r="C4" s="611"/>
      <c r="D4" s="331"/>
    </row>
    <row r="5" spans="1:4" ht="66.75" customHeight="1">
      <c r="A5" s="613" t="s">
        <v>408</v>
      </c>
      <c r="B5" s="613"/>
      <c r="C5" s="613"/>
      <c r="D5" s="335"/>
    </row>
    <row r="6" spans="1:4" ht="14.25" customHeight="1">
      <c r="A6" s="336"/>
      <c r="B6" s="337"/>
      <c r="C6" s="337"/>
      <c r="D6" s="337"/>
    </row>
    <row r="7" spans="1:4" ht="15.6">
      <c r="C7" s="347" t="s">
        <v>84</v>
      </c>
    </row>
    <row r="8" spans="1:4" ht="31.8" thickBot="1">
      <c r="A8" s="338" t="s">
        <v>85</v>
      </c>
      <c r="B8" s="339" t="s">
        <v>86</v>
      </c>
      <c r="C8" s="339" t="s">
        <v>87</v>
      </c>
    </row>
    <row r="9" spans="1:4" ht="16.2" thickBot="1">
      <c r="A9" s="608" t="s">
        <v>338</v>
      </c>
      <c r="B9" s="609"/>
      <c r="C9" s="610"/>
    </row>
    <row r="10" spans="1:4" ht="16.2" thickBot="1">
      <c r="A10" s="365" t="s">
        <v>339</v>
      </c>
      <c r="B10" s="366" t="s">
        <v>266</v>
      </c>
      <c r="C10" s="367">
        <v>15</v>
      </c>
    </row>
    <row r="11" spans="1:4" ht="18" thickBot="1">
      <c r="A11" s="614" t="s">
        <v>340</v>
      </c>
      <c r="B11" s="615"/>
      <c r="C11" s="339"/>
    </row>
    <row r="12" spans="1:4" ht="15.6" customHeight="1">
      <c r="A12" s="600" t="s">
        <v>341</v>
      </c>
      <c r="B12" s="600" t="s">
        <v>342</v>
      </c>
      <c r="C12" s="597">
        <v>0.59819999999999995</v>
      </c>
    </row>
    <row r="13" spans="1:4" ht="15.6" customHeight="1">
      <c r="A13" s="601"/>
      <c r="B13" s="601"/>
      <c r="C13" s="598"/>
    </row>
    <row r="14" spans="1:4" ht="15.6" customHeight="1">
      <c r="A14" s="601"/>
      <c r="B14" s="601"/>
      <c r="C14" s="598"/>
    </row>
    <row r="15" spans="1:4" ht="16.2" customHeight="1" thickBot="1">
      <c r="A15" s="602"/>
      <c r="B15" s="602"/>
      <c r="C15" s="599"/>
    </row>
    <row r="16" spans="1:4" ht="31.2">
      <c r="A16" s="600" t="s">
        <v>343</v>
      </c>
      <c r="B16" s="368" t="s">
        <v>344</v>
      </c>
      <c r="C16" s="597">
        <v>0.59819999999999995</v>
      </c>
    </row>
    <row r="17" spans="1:3" ht="15.6">
      <c r="A17" s="601"/>
      <c r="B17" s="368" t="s">
        <v>345</v>
      </c>
      <c r="C17" s="598"/>
    </row>
    <row r="18" spans="1:3" ht="16.2" thickBot="1">
      <c r="A18" s="602"/>
      <c r="B18" s="366" t="s">
        <v>346</v>
      </c>
      <c r="C18" s="599"/>
    </row>
    <row r="19" spans="1:3" ht="31.2">
      <c r="A19" s="600" t="s">
        <v>347</v>
      </c>
      <c r="B19" s="369" t="s">
        <v>348</v>
      </c>
      <c r="C19" s="597">
        <v>0.59819999999999995</v>
      </c>
    </row>
    <row r="20" spans="1:3" ht="16.2" thickBot="1">
      <c r="A20" s="602"/>
      <c r="B20" s="366" t="s">
        <v>349</v>
      </c>
      <c r="C20" s="599"/>
    </row>
    <row r="21" spans="1:3" ht="15.6">
      <c r="A21" s="600" t="s">
        <v>350</v>
      </c>
      <c r="B21" s="369" t="s">
        <v>351</v>
      </c>
      <c r="C21" s="597">
        <v>0.59819999999999995</v>
      </c>
    </row>
    <row r="22" spans="1:3" ht="15.6">
      <c r="A22" s="601"/>
      <c r="B22" s="368" t="s">
        <v>352</v>
      </c>
      <c r="C22" s="598"/>
    </row>
    <row r="23" spans="1:3" ht="15.6">
      <c r="A23" s="601"/>
      <c r="B23" s="368" t="s">
        <v>353</v>
      </c>
      <c r="C23" s="598"/>
    </row>
    <row r="24" spans="1:3" ht="15.6">
      <c r="A24" s="601"/>
      <c r="B24" s="368" t="s">
        <v>354</v>
      </c>
      <c r="C24" s="598"/>
    </row>
    <row r="25" spans="1:3" ht="16.2" thickBot="1">
      <c r="A25" s="602"/>
      <c r="B25" s="366" t="s">
        <v>355</v>
      </c>
      <c r="C25" s="599"/>
    </row>
    <row r="26" spans="1:3" ht="16.2" thickBot="1">
      <c r="A26" s="595" t="s">
        <v>356</v>
      </c>
      <c r="B26" s="596"/>
      <c r="C26" s="339"/>
    </row>
    <row r="27" spans="1:3" ht="16.2" thickBot="1">
      <c r="A27" s="370" t="s">
        <v>357</v>
      </c>
      <c r="B27" s="371" t="s">
        <v>268</v>
      </c>
      <c r="C27" s="339">
        <v>50</v>
      </c>
    </row>
    <row r="28" spans="1:3" ht="30.6" customHeight="1">
      <c r="A28" s="606" t="s">
        <v>358</v>
      </c>
      <c r="B28" s="606" t="s">
        <v>359</v>
      </c>
      <c r="C28" s="597">
        <v>45</v>
      </c>
    </row>
    <row r="29" spans="1:3" ht="16.2" customHeight="1" thickBot="1">
      <c r="A29" s="607"/>
      <c r="B29" s="607"/>
      <c r="C29" s="599"/>
    </row>
    <row r="30" spans="1:3" ht="16.2" customHeight="1" thickBot="1">
      <c r="A30" s="593" t="s">
        <v>360</v>
      </c>
      <c r="B30" s="594"/>
      <c r="C30" s="373"/>
    </row>
    <row r="31" spans="1:3" ht="76.95" customHeight="1">
      <c r="A31" s="429" t="s">
        <v>361</v>
      </c>
      <c r="B31" s="369" t="s">
        <v>362</v>
      </c>
      <c r="C31" s="373">
        <v>100</v>
      </c>
    </row>
    <row r="32" spans="1:3" ht="103.2" customHeight="1">
      <c r="A32" s="430" t="s">
        <v>364</v>
      </c>
      <c r="B32" s="430" t="s">
        <v>363</v>
      </c>
      <c r="C32" s="339">
        <v>100</v>
      </c>
    </row>
    <row r="33" spans="1:3" ht="100.95" customHeight="1">
      <c r="A33" s="430" t="s">
        <v>365</v>
      </c>
      <c r="B33" s="430" t="s">
        <v>366</v>
      </c>
      <c r="C33" s="339">
        <v>100</v>
      </c>
    </row>
    <row r="34" spans="1:3" ht="16.2" customHeight="1" thickBot="1">
      <c r="A34" s="603" t="s">
        <v>367</v>
      </c>
      <c r="B34" s="605"/>
      <c r="C34" s="373"/>
    </row>
    <row r="35" spans="1:3" ht="98.4" customHeight="1" thickBot="1">
      <c r="A35" s="374" t="s">
        <v>368</v>
      </c>
      <c r="B35" s="371" t="s">
        <v>369</v>
      </c>
      <c r="C35" s="373">
        <v>100</v>
      </c>
    </row>
    <row r="36" spans="1:3" ht="96.6" customHeight="1" thickBot="1">
      <c r="A36" s="374" t="s">
        <v>370</v>
      </c>
      <c r="B36" s="371" t="s">
        <v>369</v>
      </c>
      <c r="C36" s="373">
        <v>100</v>
      </c>
    </row>
    <row r="37" spans="1:3" ht="111" customHeight="1" thickBot="1">
      <c r="A37" s="375" t="s">
        <v>371</v>
      </c>
      <c r="B37" s="376" t="s">
        <v>372</v>
      </c>
      <c r="C37" s="373">
        <v>100</v>
      </c>
    </row>
    <row r="38" spans="1:3" ht="111" customHeight="1" thickBot="1">
      <c r="A38" s="375" t="s">
        <v>373</v>
      </c>
      <c r="B38" s="376" t="s">
        <v>374</v>
      </c>
      <c r="C38" s="373">
        <v>100</v>
      </c>
    </row>
    <row r="39" spans="1:3" ht="51.6" customHeight="1">
      <c r="A39" s="593" t="s">
        <v>375</v>
      </c>
      <c r="B39" s="594"/>
      <c r="C39" s="339"/>
    </row>
    <row r="40" spans="1:3" ht="54" customHeight="1">
      <c r="A40" s="430" t="s">
        <v>376</v>
      </c>
      <c r="B40" s="430" t="s">
        <v>377</v>
      </c>
      <c r="C40" s="339">
        <v>100</v>
      </c>
    </row>
    <row r="41" spans="1:3" ht="45.6" customHeight="1" thickBot="1">
      <c r="A41" s="603" t="s">
        <v>378</v>
      </c>
      <c r="B41" s="603"/>
      <c r="C41" s="604"/>
    </row>
    <row r="42" spans="1:3" ht="69" customHeight="1" thickBot="1">
      <c r="A42" s="377" t="s">
        <v>379</v>
      </c>
      <c r="B42" s="376" t="s">
        <v>380</v>
      </c>
      <c r="C42" s="373">
        <v>100</v>
      </c>
    </row>
    <row r="43" spans="1:3" ht="30.6" customHeight="1" thickBot="1">
      <c r="A43" s="374" t="s">
        <v>381</v>
      </c>
      <c r="B43" s="376" t="s">
        <v>382</v>
      </c>
      <c r="C43" s="373">
        <v>100</v>
      </c>
    </row>
    <row r="44" spans="1:3" ht="53.4" customHeight="1" thickBot="1">
      <c r="A44" s="374" t="s">
        <v>383</v>
      </c>
      <c r="B44" s="376" t="s">
        <v>384</v>
      </c>
      <c r="C44" s="373">
        <v>100</v>
      </c>
    </row>
    <row r="45" spans="1:3" ht="56.4" customHeight="1" thickBot="1">
      <c r="A45" s="374" t="s">
        <v>385</v>
      </c>
      <c r="B45" s="376" t="s">
        <v>386</v>
      </c>
      <c r="C45" s="373">
        <v>100</v>
      </c>
    </row>
    <row r="46" spans="1:3" ht="108.6" customHeight="1" thickBot="1">
      <c r="A46" s="375" t="s">
        <v>387</v>
      </c>
      <c r="B46" s="376" t="s">
        <v>277</v>
      </c>
      <c r="C46" s="373">
        <v>100</v>
      </c>
    </row>
    <row r="47" spans="1:3" ht="145.94999999999999" customHeight="1" thickBot="1">
      <c r="A47" s="375" t="s">
        <v>388</v>
      </c>
      <c r="B47" s="376" t="s">
        <v>389</v>
      </c>
      <c r="C47" s="373">
        <v>50</v>
      </c>
    </row>
    <row r="48" spans="1:3" ht="79.95" customHeight="1" thickBot="1">
      <c r="A48" s="375" t="s">
        <v>390</v>
      </c>
      <c r="B48" s="376" t="s">
        <v>391</v>
      </c>
      <c r="C48" s="373">
        <v>100</v>
      </c>
    </row>
    <row r="49" spans="1:3" ht="82.95" customHeight="1" thickBot="1">
      <c r="A49" s="374" t="s">
        <v>3</v>
      </c>
      <c r="B49" s="376" t="s">
        <v>278</v>
      </c>
      <c r="C49" s="373">
        <v>100</v>
      </c>
    </row>
    <row r="50" spans="1:3" ht="79.95" customHeight="1" thickBot="1">
      <c r="A50" s="374" t="s">
        <v>4</v>
      </c>
      <c r="B50" s="376" t="s">
        <v>279</v>
      </c>
      <c r="C50" s="373">
        <v>100</v>
      </c>
    </row>
    <row r="51" spans="1:3" ht="110.4" customHeight="1" thickBot="1">
      <c r="A51" s="374" t="s">
        <v>5</v>
      </c>
      <c r="B51" s="376" t="s">
        <v>6</v>
      </c>
      <c r="C51" s="373">
        <v>100</v>
      </c>
    </row>
    <row r="52" spans="1:3" ht="49.2" customHeight="1" thickBot="1">
      <c r="A52" s="374" t="s">
        <v>7</v>
      </c>
      <c r="B52" s="376" t="s">
        <v>9</v>
      </c>
      <c r="C52" s="373">
        <v>100</v>
      </c>
    </row>
    <row r="53" spans="1:3" ht="98.4" customHeight="1" thickBot="1">
      <c r="A53" s="374" t="s">
        <v>10</v>
      </c>
      <c r="B53" s="376" t="s">
        <v>11</v>
      </c>
      <c r="C53" s="373">
        <v>100</v>
      </c>
    </row>
    <row r="54" spans="1:3" ht="16.2" customHeight="1" thickBot="1">
      <c r="A54" s="378" t="s">
        <v>12</v>
      </c>
      <c r="B54" s="372"/>
      <c r="C54" s="373"/>
    </row>
    <row r="55" spans="1:3" ht="48" customHeight="1" thickBot="1">
      <c r="A55" s="374" t="s">
        <v>13</v>
      </c>
      <c r="B55" s="376" t="s">
        <v>14</v>
      </c>
      <c r="C55" s="373">
        <v>100</v>
      </c>
    </row>
    <row r="56" spans="1:3" ht="37.200000000000003" customHeight="1" thickBot="1">
      <c r="A56" s="593" t="s">
        <v>15</v>
      </c>
      <c r="B56" s="594"/>
      <c r="C56" s="373"/>
    </row>
    <row r="57" spans="1:3" ht="64.95" customHeight="1" thickBot="1">
      <c r="A57" s="374" t="s">
        <v>16</v>
      </c>
      <c r="B57" s="376" t="s">
        <v>17</v>
      </c>
      <c r="C57" s="373">
        <v>100</v>
      </c>
    </row>
    <row r="58" spans="1:3" ht="45.6" customHeight="1" thickBot="1">
      <c r="A58" s="374" t="s">
        <v>18</v>
      </c>
      <c r="B58" s="376" t="s">
        <v>19</v>
      </c>
      <c r="C58" s="373">
        <v>100</v>
      </c>
    </row>
    <row r="59" spans="1:3" ht="47.4" customHeight="1" thickBot="1">
      <c r="A59" s="374" t="s">
        <v>20</v>
      </c>
      <c r="B59" s="376" t="s">
        <v>281</v>
      </c>
      <c r="C59" s="373">
        <v>100</v>
      </c>
    </row>
    <row r="60" spans="1:3" ht="40.950000000000003" customHeight="1" thickBot="1">
      <c r="A60" s="374" t="s">
        <v>21</v>
      </c>
      <c r="B60" s="376" t="s">
        <v>282</v>
      </c>
      <c r="C60" s="373">
        <v>100</v>
      </c>
    </row>
    <row r="61" spans="1:3" ht="36" customHeight="1" thickBot="1">
      <c r="A61" s="593" t="s">
        <v>22</v>
      </c>
      <c r="B61" s="593"/>
      <c r="C61" s="373"/>
    </row>
    <row r="62" spans="1:3" ht="38.4" customHeight="1" thickBot="1">
      <c r="A62" s="377" t="s">
        <v>23</v>
      </c>
      <c r="B62" s="376" t="s">
        <v>24</v>
      </c>
      <c r="C62" s="373">
        <v>100</v>
      </c>
    </row>
    <row r="63" spans="1:3" ht="112.2" customHeight="1" thickBot="1">
      <c r="A63" s="375" t="s">
        <v>25</v>
      </c>
      <c r="B63" s="438" t="s">
        <v>26</v>
      </c>
      <c r="C63" s="373">
        <v>100</v>
      </c>
    </row>
    <row r="64" spans="1:3" ht="134.4" customHeight="1" thickBot="1">
      <c r="A64" s="437" t="s">
        <v>27</v>
      </c>
      <c r="B64" s="440" t="s">
        <v>289</v>
      </c>
      <c r="C64" s="373">
        <v>100</v>
      </c>
    </row>
    <row r="65" spans="1:3" ht="117.6" customHeight="1" thickBot="1">
      <c r="A65" s="374" t="s">
        <v>28</v>
      </c>
      <c r="B65" s="439" t="s">
        <v>29</v>
      </c>
      <c r="C65" s="373">
        <v>100</v>
      </c>
    </row>
    <row r="66" spans="1:3" ht="126" customHeight="1" thickBot="1">
      <c r="A66" s="374" t="s">
        <v>30</v>
      </c>
      <c r="B66" s="376" t="s">
        <v>31</v>
      </c>
      <c r="C66" s="373">
        <v>100</v>
      </c>
    </row>
    <row r="67" spans="1:3" ht="88.95" customHeight="1" thickBot="1">
      <c r="A67" s="377" t="s">
        <v>32</v>
      </c>
      <c r="B67" s="376" t="s">
        <v>33</v>
      </c>
      <c r="C67" s="373">
        <v>100</v>
      </c>
    </row>
    <row r="68" spans="1:3" ht="85.2" customHeight="1" thickBot="1">
      <c r="A68" s="377" t="s">
        <v>34</v>
      </c>
      <c r="B68" s="376" t="s">
        <v>35</v>
      </c>
      <c r="C68" s="373">
        <v>100</v>
      </c>
    </row>
    <row r="69" spans="1:3" ht="42.6" customHeight="1" thickBot="1">
      <c r="A69" s="377" t="s">
        <v>36</v>
      </c>
      <c r="B69" s="376" t="s">
        <v>37</v>
      </c>
      <c r="C69" s="373">
        <v>100</v>
      </c>
    </row>
    <row r="70" spans="1:3" ht="82.95" customHeight="1" thickBot="1">
      <c r="A70" s="377" t="s">
        <v>38</v>
      </c>
      <c r="B70" s="376" t="s">
        <v>290</v>
      </c>
      <c r="C70" s="373">
        <v>100</v>
      </c>
    </row>
    <row r="71" spans="1:3" ht="16.2" customHeight="1" thickBot="1">
      <c r="A71" s="593" t="s">
        <v>39</v>
      </c>
      <c r="B71" s="594"/>
      <c r="C71" s="373"/>
    </row>
    <row r="72" spans="1:3" ht="49.2" customHeight="1" thickBot="1">
      <c r="A72" s="377" t="s">
        <v>40</v>
      </c>
      <c r="B72" s="376" t="s">
        <v>41</v>
      </c>
      <c r="C72" s="373">
        <v>100</v>
      </c>
    </row>
    <row r="73" spans="1:3" ht="16.2" customHeight="1" thickBot="1">
      <c r="A73" s="593" t="s">
        <v>42</v>
      </c>
      <c r="B73" s="593"/>
      <c r="C73" s="373"/>
    </row>
    <row r="74" spans="1:3" ht="47.4" customHeight="1" thickBot="1">
      <c r="A74" s="377" t="s">
        <v>43</v>
      </c>
      <c r="B74" s="376" t="s">
        <v>44</v>
      </c>
      <c r="C74" s="373">
        <v>100</v>
      </c>
    </row>
    <row r="75" spans="1:3" ht="72" customHeight="1" thickBot="1">
      <c r="A75" s="377" t="s">
        <v>45</v>
      </c>
      <c r="B75" s="376" t="s">
        <v>46</v>
      </c>
      <c r="C75" s="373">
        <v>100</v>
      </c>
    </row>
    <row r="76" spans="1:3" ht="97.95" customHeight="1" thickBot="1">
      <c r="A76" s="377" t="s">
        <v>47</v>
      </c>
      <c r="B76" s="376" t="s">
        <v>48</v>
      </c>
      <c r="C76" s="373">
        <v>100</v>
      </c>
    </row>
    <row r="77" spans="1:3" ht="73.95" customHeight="1" thickBot="1">
      <c r="A77" s="375" t="s">
        <v>49</v>
      </c>
      <c r="B77" s="376" t="s">
        <v>50</v>
      </c>
      <c r="C77" s="373">
        <v>100</v>
      </c>
    </row>
    <row r="78" spans="1:3" ht="81" customHeight="1" thickBot="1">
      <c r="A78" s="374" t="s">
        <v>51</v>
      </c>
      <c r="B78" s="376" t="s">
        <v>52</v>
      </c>
      <c r="C78" s="373">
        <v>100</v>
      </c>
    </row>
    <row r="79" spans="1:3" ht="74.400000000000006" customHeight="1" thickBot="1">
      <c r="A79" s="375" t="s">
        <v>53</v>
      </c>
      <c r="B79" s="376" t="s">
        <v>54</v>
      </c>
      <c r="C79" s="373">
        <v>100</v>
      </c>
    </row>
    <row r="80" spans="1:3" ht="82.95" customHeight="1" thickBot="1">
      <c r="A80" s="375" t="s">
        <v>55</v>
      </c>
      <c r="B80" s="376" t="s">
        <v>56</v>
      </c>
      <c r="C80" s="373">
        <v>100</v>
      </c>
    </row>
    <row r="81" spans="1:3" ht="94.95" customHeight="1" thickBot="1">
      <c r="A81" s="375" t="s">
        <v>57</v>
      </c>
      <c r="B81" s="376" t="s">
        <v>58</v>
      </c>
      <c r="C81" s="373">
        <v>100</v>
      </c>
    </row>
    <row r="82" spans="1:3" ht="49.2" customHeight="1" thickBot="1">
      <c r="A82" s="377" t="s">
        <v>59</v>
      </c>
      <c r="B82" s="376" t="s">
        <v>60</v>
      </c>
      <c r="C82" s="373">
        <v>100</v>
      </c>
    </row>
    <row r="83" spans="1:3" ht="24.6" customHeight="1" thickBot="1">
      <c r="A83" s="592" t="s">
        <v>61</v>
      </c>
      <c r="B83" s="592"/>
      <c r="C83" s="373"/>
    </row>
    <row r="84" spans="1:3" ht="37.950000000000003" customHeight="1" thickBot="1">
      <c r="A84" s="377" t="s">
        <v>62</v>
      </c>
      <c r="B84" s="376" t="s">
        <v>291</v>
      </c>
      <c r="C84" s="373">
        <v>100</v>
      </c>
    </row>
    <row r="85" spans="1:3" ht="79.95" customHeight="1" thickBot="1">
      <c r="A85" s="375" t="s">
        <v>63</v>
      </c>
      <c r="B85" s="376" t="s">
        <v>64</v>
      </c>
      <c r="C85" s="373">
        <v>100</v>
      </c>
    </row>
    <row r="86" spans="1:3" ht="35.4" customHeight="1" thickBot="1">
      <c r="A86" s="374" t="s">
        <v>65</v>
      </c>
      <c r="B86" s="376" t="s">
        <v>292</v>
      </c>
      <c r="C86" s="373">
        <v>100</v>
      </c>
    </row>
    <row r="87" spans="1:3" ht="36" customHeight="1" thickBot="1">
      <c r="A87" s="374" t="s">
        <v>66</v>
      </c>
      <c r="B87" s="376" t="s">
        <v>67</v>
      </c>
      <c r="C87" s="373">
        <v>100</v>
      </c>
    </row>
    <row r="88" spans="1:3" ht="34.5" customHeight="1">
      <c r="A88" s="591" t="s">
        <v>88</v>
      </c>
      <c r="B88" s="591"/>
      <c r="C88" s="591"/>
    </row>
    <row r="89" spans="1:3" ht="46.8">
      <c r="A89" s="341" t="s">
        <v>293</v>
      </c>
      <c r="B89" s="342" t="s">
        <v>311</v>
      </c>
      <c r="C89" s="340">
        <v>100</v>
      </c>
    </row>
    <row r="90" spans="1:3" ht="46.8">
      <c r="A90" s="341" t="s">
        <v>294</v>
      </c>
      <c r="B90" s="342" t="s">
        <v>312</v>
      </c>
      <c r="C90" s="340">
        <v>100</v>
      </c>
    </row>
    <row r="91" spans="1:3" ht="62.4">
      <c r="A91" s="341" t="s">
        <v>295</v>
      </c>
      <c r="B91" s="342" t="s">
        <v>296</v>
      </c>
      <c r="C91" s="340">
        <v>100</v>
      </c>
    </row>
    <row r="92" spans="1:3" ht="93.6">
      <c r="A92" s="341" t="s">
        <v>313</v>
      </c>
      <c r="B92" s="342" t="s">
        <v>314</v>
      </c>
      <c r="C92" s="340">
        <v>100</v>
      </c>
    </row>
    <row r="93" spans="1:3" ht="78">
      <c r="A93" s="341" t="s">
        <v>315</v>
      </c>
      <c r="B93" s="342" t="s">
        <v>316</v>
      </c>
      <c r="C93" s="340">
        <v>100</v>
      </c>
    </row>
    <row r="94" spans="1:3" ht="22.5" customHeight="1">
      <c r="A94" s="341" t="s">
        <v>317</v>
      </c>
      <c r="B94" s="342" t="s">
        <v>318</v>
      </c>
      <c r="C94" s="340">
        <v>100</v>
      </c>
    </row>
    <row r="95" spans="1:3" ht="37.5" customHeight="1">
      <c r="A95" s="341" t="s">
        <v>319</v>
      </c>
      <c r="B95" s="342" t="s">
        <v>320</v>
      </c>
      <c r="C95" s="340">
        <v>100</v>
      </c>
    </row>
    <row r="96" spans="1:3" ht="62.4">
      <c r="A96" s="341" t="s">
        <v>299</v>
      </c>
      <c r="B96" s="342" t="s">
        <v>300</v>
      </c>
      <c r="C96" s="340">
        <v>100</v>
      </c>
    </row>
    <row r="97" spans="1:3" ht="46.8">
      <c r="A97" s="341" t="s">
        <v>297</v>
      </c>
      <c r="B97" s="342" t="s">
        <v>298</v>
      </c>
      <c r="C97" s="340">
        <v>100</v>
      </c>
    </row>
    <row r="98" spans="1:3" ht="21" customHeight="1">
      <c r="A98" s="341" t="s">
        <v>321</v>
      </c>
      <c r="B98" s="342" t="s">
        <v>322</v>
      </c>
      <c r="C98" s="340">
        <v>100</v>
      </c>
    </row>
    <row r="99" spans="1:3" ht="93.6">
      <c r="A99" s="343" t="s">
        <v>323</v>
      </c>
      <c r="B99" s="344" t="s">
        <v>324</v>
      </c>
      <c r="C99" s="340">
        <v>100</v>
      </c>
    </row>
    <row r="100" spans="1:3" ht="62.4">
      <c r="A100" s="343" t="s">
        <v>325</v>
      </c>
      <c r="B100" s="344" t="s">
        <v>326</v>
      </c>
      <c r="C100" s="340">
        <v>100</v>
      </c>
    </row>
    <row r="101" spans="1:3" ht="78">
      <c r="A101" s="343" t="s">
        <v>327</v>
      </c>
      <c r="B101" s="344" t="s">
        <v>328</v>
      </c>
      <c r="C101" s="340">
        <v>100</v>
      </c>
    </row>
    <row r="102" spans="1:3" ht="78">
      <c r="A102" s="343" t="s">
        <v>301</v>
      </c>
      <c r="B102" s="344" t="s">
        <v>302</v>
      </c>
      <c r="C102" s="340">
        <v>100</v>
      </c>
    </row>
    <row r="103" spans="1:3" ht="31.2">
      <c r="A103" s="343" t="s">
        <v>303</v>
      </c>
      <c r="B103" s="344" t="s">
        <v>304</v>
      </c>
      <c r="C103" s="340">
        <v>100</v>
      </c>
    </row>
    <row r="104" spans="1:3" ht="62.4">
      <c r="A104" s="341" t="s">
        <v>305</v>
      </c>
      <c r="B104" s="342" t="s">
        <v>306</v>
      </c>
      <c r="C104" s="340">
        <v>100</v>
      </c>
    </row>
    <row r="105" spans="1:3" ht="62.4">
      <c r="A105" s="341" t="s">
        <v>329</v>
      </c>
      <c r="B105" s="342" t="s">
        <v>307</v>
      </c>
      <c r="C105" s="340">
        <v>100</v>
      </c>
    </row>
    <row r="106" spans="1:3" ht="115.5" customHeight="1">
      <c r="A106" s="341" t="s">
        <v>308</v>
      </c>
      <c r="B106" s="342" t="s">
        <v>330</v>
      </c>
      <c r="C106" s="340">
        <v>100</v>
      </c>
    </row>
    <row r="107" spans="1:3" ht="97.5" customHeight="1">
      <c r="A107" s="341" t="s">
        <v>331</v>
      </c>
      <c r="B107" s="342" t="s">
        <v>332</v>
      </c>
      <c r="C107" s="340">
        <v>100</v>
      </c>
    </row>
    <row r="108" spans="1:3" ht="124.8">
      <c r="A108" s="341" t="s">
        <v>333</v>
      </c>
      <c r="B108" s="342" t="s">
        <v>334</v>
      </c>
      <c r="C108" s="340">
        <v>100</v>
      </c>
    </row>
    <row r="109" spans="1:3" ht="78">
      <c r="A109" s="341" t="s">
        <v>335</v>
      </c>
      <c r="B109" s="342" t="s">
        <v>336</v>
      </c>
      <c r="C109" s="340">
        <v>100</v>
      </c>
    </row>
    <row r="110" spans="1:3" ht="78">
      <c r="A110" s="341" t="s">
        <v>337</v>
      </c>
      <c r="B110" s="342" t="s">
        <v>68</v>
      </c>
      <c r="C110" s="340">
        <v>100</v>
      </c>
    </row>
    <row r="111" spans="1:3" ht="81" customHeight="1">
      <c r="A111" s="341" t="s">
        <v>69</v>
      </c>
      <c r="B111" s="342" t="s">
        <v>70</v>
      </c>
      <c r="C111" s="340">
        <v>100</v>
      </c>
    </row>
    <row r="112" spans="1:3" ht="93.6">
      <c r="A112" s="341" t="s">
        <v>71</v>
      </c>
      <c r="B112" s="342" t="s">
        <v>72</v>
      </c>
      <c r="C112" s="340">
        <v>100</v>
      </c>
    </row>
    <row r="113" spans="1:3" ht="36">
      <c r="A113" s="343" t="s">
        <v>75</v>
      </c>
      <c r="B113" s="334" t="s">
        <v>309</v>
      </c>
      <c r="C113" s="340">
        <v>100</v>
      </c>
    </row>
    <row r="114" spans="1:3" ht="46.8">
      <c r="A114" s="345" t="s">
        <v>76</v>
      </c>
      <c r="B114" s="346" t="s">
        <v>77</v>
      </c>
      <c r="C114" s="340">
        <v>100</v>
      </c>
    </row>
    <row r="115" spans="1:3" ht="46.8">
      <c r="A115" s="341" t="s">
        <v>78</v>
      </c>
      <c r="B115" s="346" t="s">
        <v>79</v>
      </c>
      <c r="C115" s="340">
        <v>100</v>
      </c>
    </row>
    <row r="116" spans="1:3" ht="78">
      <c r="A116" s="345" t="s">
        <v>80</v>
      </c>
      <c r="B116" s="346" t="s">
        <v>81</v>
      </c>
      <c r="C116" s="340">
        <v>100</v>
      </c>
    </row>
    <row r="117" spans="1:3" ht="62.4">
      <c r="A117" s="345" t="s">
        <v>82</v>
      </c>
      <c r="B117" s="346" t="s">
        <v>83</v>
      </c>
      <c r="C117" s="340">
        <v>100</v>
      </c>
    </row>
    <row r="118" spans="1:3" ht="46.8">
      <c r="A118" s="343" t="s">
        <v>73</v>
      </c>
      <c r="B118" s="344" t="s">
        <v>74</v>
      </c>
      <c r="C118" s="340">
        <v>100</v>
      </c>
    </row>
  </sheetData>
  <mergeCells count="30">
    <mergeCell ref="B12:B15"/>
    <mergeCell ref="A9:C9"/>
    <mergeCell ref="C12:C15"/>
    <mergeCell ref="B1:C1"/>
    <mergeCell ref="B2:C2"/>
    <mergeCell ref="B3:C3"/>
    <mergeCell ref="B4:C4"/>
    <mergeCell ref="A5:C5"/>
    <mergeCell ref="A11:B11"/>
    <mergeCell ref="A12:A15"/>
    <mergeCell ref="A41:C41"/>
    <mergeCell ref="A39:B39"/>
    <mergeCell ref="A34:B34"/>
    <mergeCell ref="C28:C29"/>
    <mergeCell ref="A30:B30"/>
    <mergeCell ref="A28:A29"/>
    <mergeCell ref="B28:B29"/>
    <mergeCell ref="A26:B26"/>
    <mergeCell ref="C16:C18"/>
    <mergeCell ref="A16:A18"/>
    <mergeCell ref="A19:A20"/>
    <mergeCell ref="C19:C20"/>
    <mergeCell ref="C21:C25"/>
    <mergeCell ref="A21:A25"/>
    <mergeCell ref="A88:C88"/>
    <mergeCell ref="A83:B83"/>
    <mergeCell ref="A56:B56"/>
    <mergeCell ref="A61:B61"/>
    <mergeCell ref="A71:B71"/>
    <mergeCell ref="A73:B73"/>
  </mergeCells>
  <phoneticPr fontId="35" type="noConversion"/>
  <pageMargins left="0.17" right="0.17" top="0.25" bottom="0.18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172"/>
  <sheetViews>
    <sheetView showGridLines="0" tabSelected="1" view="pageBreakPreview" zoomScaleSheetLayoutView="100" workbookViewId="0">
      <selection activeCell="AA48" sqref="AA48"/>
    </sheetView>
  </sheetViews>
  <sheetFormatPr defaultColWidth="9.109375" defaultRowHeight="13.2"/>
  <cols>
    <col min="1" max="1" width="5.5546875" style="1" customWidth="1"/>
    <col min="2" max="13" width="0" style="1" hidden="1" customWidth="1"/>
    <col min="14" max="14" width="9.109375" style="1"/>
    <col min="15" max="15" width="10.88671875" style="1" customWidth="1"/>
    <col min="16" max="16" width="33.44140625" style="1" customWidth="1"/>
    <col min="17" max="17" width="8.6640625" style="1" customWidth="1"/>
    <col min="18" max="18" width="5.44140625" style="1" customWidth="1"/>
    <col min="19" max="19" width="5.33203125" style="1" customWidth="1"/>
    <col min="20" max="20" width="0" style="1" hidden="1" customWidth="1"/>
    <col min="21" max="21" width="3.88671875" style="1" customWidth="1"/>
    <col min="22" max="22" width="2.5546875" style="1" customWidth="1"/>
    <col min="23" max="23" width="3.44140625" style="1" customWidth="1"/>
    <col min="24" max="24" width="8.109375" style="1" customWidth="1"/>
    <col min="25" max="25" width="4.44140625" style="1" customWidth="1"/>
    <col min="26" max="26" width="0" style="1" hidden="1" customWidth="1"/>
    <col min="27" max="27" width="15.44140625" style="1" customWidth="1"/>
    <col min="28" max="28" width="14.33203125" style="1" customWidth="1"/>
    <col min="29" max="29" width="14.109375" style="1" customWidth="1"/>
    <col min="30" max="30" width="0" style="1" hidden="1" customWidth="1"/>
    <col min="31" max="31" width="1.109375" style="1" customWidth="1"/>
    <col min="32" max="16384" width="9.109375" style="1"/>
  </cols>
  <sheetData>
    <row r="1" spans="1:31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/>
      <c r="AC1" s="2"/>
      <c r="AD1" s="3"/>
      <c r="AE1" s="2"/>
    </row>
    <row r="2" spans="1:31" ht="1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47"/>
      <c r="O2" s="432"/>
      <c r="P2" s="431"/>
      <c r="Q2" s="431"/>
      <c r="R2" s="22"/>
      <c r="S2" s="22"/>
      <c r="T2" s="22"/>
      <c r="U2" s="22"/>
      <c r="V2" s="22"/>
      <c r="W2" s="22"/>
      <c r="X2" s="22"/>
      <c r="AA2" s="647" t="s">
        <v>419</v>
      </c>
      <c r="AB2" s="647"/>
      <c r="AC2" s="2"/>
      <c r="AD2" s="21"/>
      <c r="AE2" s="2"/>
    </row>
    <row r="3" spans="1:31" ht="1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47"/>
      <c r="O3" s="432"/>
      <c r="P3" s="432"/>
      <c r="Q3" s="432"/>
      <c r="R3" s="22"/>
      <c r="S3" s="22"/>
      <c r="T3" s="22"/>
      <c r="U3" s="22"/>
      <c r="V3" s="22"/>
      <c r="W3" s="22"/>
      <c r="X3" s="22"/>
      <c r="AA3" s="24" t="s">
        <v>243</v>
      </c>
      <c r="AB3" s="22"/>
      <c r="AC3" s="2"/>
      <c r="AD3" s="21"/>
      <c r="AE3" s="2"/>
    </row>
    <row r="4" spans="1:31" ht="1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432"/>
      <c r="P4" s="432"/>
      <c r="Q4" s="22"/>
      <c r="R4" s="22"/>
      <c r="S4" s="22"/>
      <c r="T4" s="22"/>
      <c r="U4" s="22"/>
      <c r="V4" s="22"/>
      <c r="W4" s="22"/>
      <c r="X4" s="22"/>
      <c r="AA4" s="24" t="s">
        <v>242</v>
      </c>
      <c r="AB4" s="22"/>
      <c r="AC4" s="2"/>
      <c r="AD4" s="21"/>
      <c r="AE4" s="2"/>
    </row>
    <row r="5" spans="1:31" ht="1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5"/>
      <c r="S5" s="2"/>
      <c r="T5" s="25"/>
      <c r="U5" s="4"/>
      <c r="V5" s="25"/>
      <c r="W5" s="25"/>
      <c r="X5" s="25"/>
      <c r="AA5" s="647" t="s">
        <v>0</v>
      </c>
      <c r="AB5" s="647"/>
      <c r="AC5" s="2"/>
      <c r="AD5" s="25"/>
      <c r="AE5" s="2"/>
    </row>
    <row r="6" spans="1:31" ht="1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AA6" s="647" t="s">
        <v>426</v>
      </c>
      <c r="AB6" s="657"/>
      <c r="AC6" s="657"/>
      <c r="AD6" s="21"/>
      <c r="AE6" s="2"/>
    </row>
    <row r="7" spans="1:31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32"/>
      <c r="S7" s="22"/>
      <c r="T7" s="22"/>
      <c r="U7" s="22"/>
      <c r="V7" s="22"/>
      <c r="W7" s="22"/>
      <c r="X7" s="22"/>
      <c r="Y7" s="22"/>
      <c r="Z7" s="22"/>
      <c r="AA7" s="22"/>
      <c r="AB7" s="21"/>
      <c r="AC7" s="3"/>
      <c r="AD7" s="3"/>
      <c r="AE7" s="2"/>
    </row>
    <row r="8" spans="1:31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2"/>
    </row>
    <row r="9" spans="1:31" s="259" customFormat="1" ht="15.75" customHeight="1">
      <c r="A9" s="109" t="s">
        <v>241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7"/>
      <c r="AE9" s="258"/>
    </row>
    <row r="10" spans="1:31" s="259" customFormat="1" ht="15.75" customHeight="1">
      <c r="A10" s="651" t="s">
        <v>284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47"/>
      <c r="AD10" s="257"/>
      <c r="AE10" s="258"/>
    </row>
    <row r="11" spans="1:31" s="259" customFormat="1" ht="15.75" customHeight="1">
      <c r="A11" s="260" t="s">
        <v>240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57"/>
      <c r="AE11" s="258"/>
    </row>
    <row r="12" spans="1:31" s="259" customFormat="1" ht="15.75" customHeight="1">
      <c r="A12" s="656" t="s">
        <v>425</v>
      </c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263"/>
      <c r="AC12" s="263"/>
      <c r="AD12" s="257"/>
      <c r="AE12" s="258"/>
    </row>
    <row r="13" spans="1:31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  <c r="AC13" s="12" t="s">
        <v>239</v>
      </c>
      <c r="AD13" s="3"/>
      <c r="AE13" s="2"/>
    </row>
    <row r="14" spans="1:31" ht="29.25" customHeight="1" thickBot="1">
      <c r="A14" s="7"/>
      <c r="B14" s="11"/>
      <c r="C14" s="11"/>
      <c r="D14" s="264"/>
      <c r="E14" s="264"/>
      <c r="F14" s="264"/>
      <c r="G14" s="264"/>
      <c r="H14" s="264"/>
      <c r="I14" s="264"/>
      <c r="J14" s="264"/>
      <c r="K14" s="264"/>
      <c r="L14" s="265"/>
      <c r="M14" s="266"/>
      <c r="N14" s="653" t="s">
        <v>251</v>
      </c>
      <c r="O14" s="654"/>
      <c r="P14" s="655"/>
      <c r="Q14" s="40"/>
      <c r="R14" s="37" t="s">
        <v>238</v>
      </c>
      <c r="S14" s="37" t="s">
        <v>237</v>
      </c>
      <c r="T14" s="38" t="s">
        <v>236</v>
      </c>
      <c r="U14" s="648" t="s">
        <v>235</v>
      </c>
      <c r="V14" s="648"/>
      <c r="W14" s="648"/>
      <c r="X14" s="648"/>
      <c r="Y14" s="39" t="s">
        <v>234</v>
      </c>
      <c r="Z14" s="37" t="s">
        <v>233</v>
      </c>
      <c r="AA14" s="37" t="s">
        <v>392</v>
      </c>
      <c r="AB14" s="254" t="s">
        <v>402</v>
      </c>
      <c r="AC14" s="40" t="s">
        <v>424</v>
      </c>
      <c r="AD14" s="8"/>
      <c r="AE14" s="3"/>
    </row>
    <row r="15" spans="1:31" s="32" customFormat="1" ht="27.6">
      <c r="A15" s="27"/>
      <c r="B15" s="28"/>
      <c r="C15" s="29"/>
      <c r="D15" s="649" t="s">
        <v>232</v>
      </c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  <c r="P15" s="650"/>
      <c r="Q15" s="433" t="s">
        <v>283</v>
      </c>
      <c r="R15" s="267">
        <v>1</v>
      </c>
      <c r="S15" s="268" t="s">
        <v>110</v>
      </c>
      <c r="T15" s="269" t="s">
        <v>107</v>
      </c>
      <c r="U15" s="270" t="s">
        <v>110</v>
      </c>
      <c r="V15" s="271" t="s">
        <v>111</v>
      </c>
      <c r="W15" s="270" t="s">
        <v>110</v>
      </c>
      <c r="X15" s="272" t="s">
        <v>109</v>
      </c>
      <c r="Y15" s="273"/>
      <c r="Z15" s="274"/>
      <c r="AA15" s="275">
        <f>AA16+AA20+AA31+AA35+AA27</f>
        <v>10493592</v>
      </c>
      <c r="AB15" s="275">
        <f>AB16+AB20+AB35</f>
        <v>9979578</v>
      </c>
      <c r="AC15" s="275">
        <f>AC16+AC20+AC35</f>
        <v>8823678</v>
      </c>
      <c r="AD15" s="30"/>
      <c r="AE15" s="31"/>
    </row>
    <row r="16" spans="1:31" s="330" customFormat="1" ht="27.6">
      <c r="A16" s="325"/>
      <c r="B16" s="326"/>
      <c r="C16" s="327"/>
      <c r="D16" s="276"/>
      <c r="E16" s="621" t="s">
        <v>231</v>
      </c>
      <c r="F16" s="621"/>
      <c r="G16" s="621"/>
      <c r="H16" s="621"/>
      <c r="I16" s="621"/>
      <c r="J16" s="621"/>
      <c r="K16" s="621"/>
      <c r="L16" s="621"/>
      <c r="M16" s="621"/>
      <c r="N16" s="622"/>
      <c r="O16" s="622"/>
      <c r="P16" s="622"/>
      <c r="Q16" s="433" t="s">
        <v>283</v>
      </c>
      <c r="R16" s="277">
        <v>1</v>
      </c>
      <c r="S16" s="278">
        <v>2</v>
      </c>
      <c r="T16" s="279" t="s">
        <v>107</v>
      </c>
      <c r="U16" s="280" t="s">
        <v>110</v>
      </c>
      <c r="V16" s="281" t="s">
        <v>111</v>
      </c>
      <c r="W16" s="280" t="s">
        <v>110</v>
      </c>
      <c r="X16" s="282" t="s">
        <v>109</v>
      </c>
      <c r="Y16" s="283"/>
      <c r="Z16" s="284"/>
      <c r="AA16" s="285">
        <f>AA17</f>
        <v>1419732</v>
      </c>
      <c r="AB16" s="285">
        <f t="shared" ref="AB16:AC18" si="0">AB17</f>
        <v>1419732</v>
      </c>
      <c r="AC16" s="285">
        <f t="shared" si="0"/>
        <v>1419732</v>
      </c>
      <c r="AD16" s="328"/>
      <c r="AE16" s="329"/>
    </row>
    <row r="17" spans="1:31" s="330" customFormat="1" ht="18.75" customHeight="1">
      <c r="A17" s="325"/>
      <c r="B17" s="326"/>
      <c r="C17" s="327"/>
      <c r="D17" s="286"/>
      <c r="E17" s="276"/>
      <c r="F17" s="621" t="s">
        <v>404</v>
      </c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433" t="s">
        <v>283</v>
      </c>
      <c r="R17" s="287">
        <v>1</v>
      </c>
      <c r="S17" s="288">
        <v>2</v>
      </c>
      <c r="T17" s="279" t="s">
        <v>208</v>
      </c>
      <c r="U17" s="289">
        <v>86</v>
      </c>
      <c r="V17" s="290" t="s">
        <v>111</v>
      </c>
      <c r="W17" s="289" t="s">
        <v>110</v>
      </c>
      <c r="X17" s="291" t="s">
        <v>109</v>
      </c>
      <c r="Y17" s="292"/>
      <c r="Z17" s="284"/>
      <c r="AA17" s="293">
        <f>AA18</f>
        <v>1419732</v>
      </c>
      <c r="AB17" s="293">
        <f>AB18</f>
        <v>1419732</v>
      </c>
      <c r="AC17" s="293">
        <f t="shared" si="0"/>
        <v>1419732</v>
      </c>
      <c r="AD17" s="328"/>
      <c r="AE17" s="329"/>
    </row>
    <row r="18" spans="1:31" s="330" customFormat="1" ht="27.6">
      <c r="A18" s="325"/>
      <c r="B18" s="326"/>
      <c r="C18" s="327"/>
      <c r="D18" s="286"/>
      <c r="E18" s="286"/>
      <c r="F18" s="286"/>
      <c r="G18" s="286"/>
      <c r="H18" s="276"/>
      <c r="I18" s="621" t="s">
        <v>230</v>
      </c>
      <c r="J18" s="621"/>
      <c r="K18" s="621"/>
      <c r="L18" s="621"/>
      <c r="M18" s="621"/>
      <c r="N18" s="621"/>
      <c r="O18" s="621"/>
      <c r="P18" s="621"/>
      <c r="Q18" s="433" t="s">
        <v>283</v>
      </c>
      <c r="R18" s="287">
        <v>1</v>
      </c>
      <c r="S18" s="288">
        <v>2</v>
      </c>
      <c r="T18" s="279" t="s">
        <v>229</v>
      </c>
      <c r="U18" s="289">
        <v>86</v>
      </c>
      <c r="V18" s="290" t="s">
        <v>111</v>
      </c>
      <c r="W18" s="289" t="s">
        <v>110</v>
      </c>
      <c r="X18" s="291" t="s">
        <v>228</v>
      </c>
      <c r="Y18" s="292"/>
      <c r="Z18" s="284"/>
      <c r="AA18" s="293">
        <f>AA19</f>
        <v>1419732</v>
      </c>
      <c r="AB18" s="293">
        <f t="shared" si="0"/>
        <v>1419732</v>
      </c>
      <c r="AC18" s="293">
        <f t="shared" si="0"/>
        <v>1419732</v>
      </c>
      <c r="AD18" s="328"/>
      <c r="AE18" s="329"/>
    </row>
    <row r="19" spans="1:31" s="330" customFormat="1" ht="27.6">
      <c r="A19" s="325"/>
      <c r="B19" s="326"/>
      <c r="C19" s="327"/>
      <c r="D19" s="286"/>
      <c r="E19" s="286"/>
      <c r="F19" s="286"/>
      <c r="G19" s="286"/>
      <c r="H19" s="286"/>
      <c r="I19" s="286"/>
      <c r="J19" s="276"/>
      <c r="K19" s="616" t="s">
        <v>207</v>
      </c>
      <c r="L19" s="617"/>
      <c r="M19" s="617"/>
      <c r="N19" s="617"/>
      <c r="O19" s="617"/>
      <c r="P19" s="618"/>
      <c r="Q19" s="433" t="s">
        <v>283</v>
      </c>
      <c r="R19" s="287">
        <v>1</v>
      </c>
      <c r="S19" s="288">
        <v>2</v>
      </c>
      <c r="T19" s="279" t="s">
        <v>229</v>
      </c>
      <c r="U19" s="289">
        <v>86</v>
      </c>
      <c r="V19" s="290" t="s">
        <v>111</v>
      </c>
      <c r="W19" s="289" t="s">
        <v>110</v>
      </c>
      <c r="X19" s="291" t="s">
        <v>228</v>
      </c>
      <c r="Y19" s="294" t="s">
        <v>204</v>
      </c>
      <c r="Z19" s="284"/>
      <c r="AA19" s="349">
        <v>1419732</v>
      </c>
      <c r="AB19" s="349">
        <v>1419732</v>
      </c>
      <c r="AC19" s="349">
        <v>1419732</v>
      </c>
      <c r="AD19" s="328"/>
      <c r="AE19" s="329"/>
    </row>
    <row r="20" spans="1:31" s="330" customFormat="1" ht="40.200000000000003" customHeight="1">
      <c r="A20" s="325"/>
      <c r="B20" s="326"/>
      <c r="C20" s="327"/>
      <c r="D20" s="276"/>
      <c r="E20" s="621" t="s">
        <v>227</v>
      </c>
      <c r="F20" s="621"/>
      <c r="G20" s="621"/>
      <c r="H20" s="621"/>
      <c r="I20" s="621"/>
      <c r="J20" s="621"/>
      <c r="K20" s="621"/>
      <c r="L20" s="621"/>
      <c r="M20" s="621"/>
      <c r="N20" s="622"/>
      <c r="O20" s="622"/>
      <c r="P20" s="622"/>
      <c r="Q20" s="433" t="s">
        <v>283</v>
      </c>
      <c r="R20" s="277">
        <v>1</v>
      </c>
      <c r="S20" s="278">
        <v>4</v>
      </c>
      <c r="T20" s="279" t="s">
        <v>107</v>
      </c>
      <c r="U20" s="280" t="s">
        <v>110</v>
      </c>
      <c r="V20" s="281" t="s">
        <v>111</v>
      </c>
      <c r="W20" s="280" t="s">
        <v>110</v>
      </c>
      <c r="X20" s="282" t="s">
        <v>109</v>
      </c>
      <c r="Y20" s="283"/>
      <c r="Z20" s="284"/>
      <c r="AA20" s="285">
        <f>AA21</f>
        <v>4579046</v>
      </c>
      <c r="AB20" s="285">
        <f t="shared" ref="AB20:AC22" si="1">AB21</f>
        <v>4513046</v>
      </c>
      <c r="AC20" s="285">
        <f t="shared" si="1"/>
        <v>3357146</v>
      </c>
      <c r="AD20" s="328"/>
      <c r="AE20" s="329"/>
    </row>
    <row r="21" spans="1:31" s="330" customFormat="1" ht="27.6">
      <c r="A21" s="325"/>
      <c r="B21" s="326"/>
      <c r="C21" s="327"/>
      <c r="D21" s="286"/>
      <c r="E21" s="276"/>
      <c r="F21" s="621" t="s">
        <v>219</v>
      </c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433" t="s">
        <v>283</v>
      </c>
      <c r="R21" s="287">
        <v>1</v>
      </c>
      <c r="S21" s="288">
        <v>4</v>
      </c>
      <c r="T21" s="279" t="s">
        <v>218</v>
      </c>
      <c r="U21" s="289" t="s">
        <v>214</v>
      </c>
      <c r="V21" s="290" t="s">
        <v>111</v>
      </c>
      <c r="W21" s="289" t="s">
        <v>110</v>
      </c>
      <c r="X21" s="291" t="s">
        <v>109</v>
      </c>
      <c r="Y21" s="292"/>
      <c r="Z21" s="284"/>
      <c r="AA21" s="293">
        <f>AA22</f>
        <v>4579046</v>
      </c>
      <c r="AB21" s="293">
        <f t="shared" si="1"/>
        <v>4513046</v>
      </c>
      <c r="AC21" s="293">
        <f t="shared" si="1"/>
        <v>3357146</v>
      </c>
      <c r="AD21" s="328"/>
      <c r="AE21" s="329"/>
    </row>
    <row r="22" spans="1:31" s="330" customFormat="1" ht="27.6">
      <c r="A22" s="325"/>
      <c r="B22" s="326"/>
      <c r="C22" s="327"/>
      <c r="D22" s="286"/>
      <c r="E22" s="286"/>
      <c r="F22" s="286"/>
      <c r="G22" s="276"/>
      <c r="H22" s="621" t="s">
        <v>226</v>
      </c>
      <c r="I22" s="621"/>
      <c r="J22" s="621"/>
      <c r="K22" s="621"/>
      <c r="L22" s="621"/>
      <c r="M22" s="621"/>
      <c r="N22" s="621"/>
      <c r="O22" s="621"/>
      <c r="P22" s="621"/>
      <c r="Q22" s="433" t="s">
        <v>283</v>
      </c>
      <c r="R22" s="287">
        <v>1</v>
      </c>
      <c r="S22" s="288">
        <v>4</v>
      </c>
      <c r="T22" s="279" t="s">
        <v>225</v>
      </c>
      <c r="U22" s="289" t="s">
        <v>214</v>
      </c>
      <c r="V22" s="290" t="s">
        <v>111</v>
      </c>
      <c r="W22" s="289" t="s">
        <v>114</v>
      </c>
      <c r="X22" s="291" t="s">
        <v>109</v>
      </c>
      <c r="Y22" s="292"/>
      <c r="Z22" s="284"/>
      <c r="AA22" s="293">
        <f>AA23</f>
        <v>4579046</v>
      </c>
      <c r="AB22" s="293">
        <f t="shared" si="1"/>
        <v>4513046</v>
      </c>
      <c r="AC22" s="293">
        <f t="shared" si="1"/>
        <v>3357146</v>
      </c>
      <c r="AD22" s="328"/>
      <c r="AE22" s="329"/>
    </row>
    <row r="23" spans="1:31" s="330" customFormat="1" ht="17.25" customHeight="1">
      <c r="A23" s="325"/>
      <c r="B23" s="326"/>
      <c r="C23" s="327"/>
      <c r="D23" s="286"/>
      <c r="E23" s="286"/>
      <c r="F23" s="286"/>
      <c r="G23" s="286"/>
      <c r="H23" s="276"/>
      <c r="I23" s="621" t="s">
        <v>224</v>
      </c>
      <c r="J23" s="621"/>
      <c r="K23" s="621"/>
      <c r="L23" s="621"/>
      <c r="M23" s="621"/>
      <c r="N23" s="621"/>
      <c r="O23" s="621"/>
      <c r="P23" s="621"/>
      <c r="Q23" s="433" t="s">
        <v>283</v>
      </c>
      <c r="R23" s="287">
        <v>1</v>
      </c>
      <c r="S23" s="288">
        <v>4</v>
      </c>
      <c r="T23" s="279" t="s">
        <v>223</v>
      </c>
      <c r="U23" s="289" t="s">
        <v>214</v>
      </c>
      <c r="V23" s="290" t="s">
        <v>111</v>
      </c>
      <c r="W23" s="289" t="s">
        <v>114</v>
      </c>
      <c r="X23" s="291" t="s">
        <v>222</v>
      </c>
      <c r="Y23" s="292"/>
      <c r="Z23" s="284"/>
      <c r="AA23" s="293">
        <f>AA24+AA25+AA26</f>
        <v>4579046</v>
      </c>
      <c r="AB23" s="293">
        <v>4513046</v>
      </c>
      <c r="AC23" s="293">
        <f>AC24+AC26</f>
        <v>3357146</v>
      </c>
      <c r="AD23" s="328"/>
      <c r="AE23" s="329"/>
    </row>
    <row r="24" spans="1:31" s="330" customFormat="1" ht="27.6">
      <c r="A24" s="325"/>
      <c r="B24" s="326"/>
      <c r="C24" s="327"/>
      <c r="D24" s="286"/>
      <c r="E24" s="286"/>
      <c r="F24" s="286"/>
      <c r="G24" s="286"/>
      <c r="H24" s="286"/>
      <c r="I24" s="286"/>
      <c r="J24" s="276"/>
      <c r="K24" s="616" t="s">
        <v>207</v>
      </c>
      <c r="L24" s="617"/>
      <c r="M24" s="617"/>
      <c r="N24" s="617"/>
      <c r="O24" s="617"/>
      <c r="P24" s="618"/>
      <c r="Q24" s="433" t="s">
        <v>283</v>
      </c>
      <c r="R24" s="287">
        <v>1</v>
      </c>
      <c r="S24" s="288">
        <v>4</v>
      </c>
      <c r="T24" s="279" t="s">
        <v>223</v>
      </c>
      <c r="U24" s="289" t="s">
        <v>214</v>
      </c>
      <c r="V24" s="290" t="s">
        <v>111</v>
      </c>
      <c r="W24" s="289" t="s">
        <v>114</v>
      </c>
      <c r="X24" s="291" t="s">
        <v>222</v>
      </c>
      <c r="Y24" s="294" t="s">
        <v>204</v>
      </c>
      <c r="Z24" s="284"/>
      <c r="AA24" s="295">
        <v>3423146</v>
      </c>
      <c r="AB24" s="295">
        <v>3357146</v>
      </c>
      <c r="AC24" s="295">
        <v>3357146</v>
      </c>
      <c r="AD24" s="328"/>
      <c r="AE24" s="329"/>
    </row>
    <row r="25" spans="1:31" s="330" customFormat="1" ht="28.2" customHeight="1">
      <c r="A25" s="325"/>
      <c r="B25" s="326"/>
      <c r="C25" s="327"/>
      <c r="D25" s="286"/>
      <c r="E25" s="286"/>
      <c r="F25" s="286"/>
      <c r="G25" s="286"/>
      <c r="H25" s="286"/>
      <c r="I25" s="286"/>
      <c r="J25" s="555"/>
      <c r="K25" s="555"/>
      <c r="L25" s="556"/>
      <c r="M25" s="556"/>
      <c r="N25" s="617" t="s">
        <v>155</v>
      </c>
      <c r="O25" s="619"/>
      <c r="P25" s="620"/>
      <c r="Q25" s="433" t="s">
        <v>283</v>
      </c>
      <c r="R25" s="287">
        <v>1</v>
      </c>
      <c r="S25" s="288">
        <v>4</v>
      </c>
      <c r="T25" s="279" t="s">
        <v>223</v>
      </c>
      <c r="U25" s="289" t="s">
        <v>214</v>
      </c>
      <c r="V25" s="290" t="s">
        <v>111</v>
      </c>
      <c r="W25" s="289" t="s">
        <v>114</v>
      </c>
      <c r="X25" s="291" t="s">
        <v>222</v>
      </c>
      <c r="Y25" s="294">
        <v>240</v>
      </c>
      <c r="Z25" s="284"/>
      <c r="AA25" s="295">
        <v>1151400</v>
      </c>
      <c r="AB25" s="295">
        <v>1155900</v>
      </c>
      <c r="AC25" s="295">
        <v>1155900</v>
      </c>
      <c r="AD25" s="328"/>
      <c r="AE25" s="329"/>
    </row>
    <row r="26" spans="1:31" s="330" customFormat="1" ht="27.6">
      <c r="A26" s="325"/>
      <c r="B26" s="326"/>
      <c r="C26" s="327"/>
      <c r="D26" s="286"/>
      <c r="E26" s="286"/>
      <c r="F26" s="286"/>
      <c r="G26" s="286"/>
      <c r="H26" s="286"/>
      <c r="I26" s="286"/>
      <c r="J26" s="276"/>
      <c r="K26" s="616" t="s">
        <v>155</v>
      </c>
      <c r="L26" s="617"/>
      <c r="M26" s="617"/>
      <c r="N26" s="617"/>
      <c r="O26" s="617"/>
      <c r="P26" s="618"/>
      <c r="Q26" s="433" t="s">
        <v>283</v>
      </c>
      <c r="R26" s="287">
        <v>1</v>
      </c>
      <c r="S26" s="288">
        <v>4</v>
      </c>
      <c r="T26" s="279" t="s">
        <v>223</v>
      </c>
      <c r="U26" s="289" t="s">
        <v>214</v>
      </c>
      <c r="V26" s="290" t="s">
        <v>111</v>
      </c>
      <c r="W26" s="289">
        <v>10</v>
      </c>
      <c r="X26" s="291">
        <v>10040</v>
      </c>
      <c r="Y26" s="294">
        <v>540</v>
      </c>
      <c r="Z26" s="284"/>
      <c r="AA26" s="295">
        <v>4500</v>
      </c>
      <c r="AB26" s="295">
        <v>0</v>
      </c>
      <c r="AC26" s="295">
        <v>0</v>
      </c>
      <c r="AD26" s="328"/>
      <c r="AE26" s="329"/>
    </row>
    <row r="27" spans="1:31" s="330" customFormat="1" ht="47.4" customHeight="1">
      <c r="A27" s="325"/>
      <c r="B27" s="326"/>
      <c r="C27" s="350"/>
      <c r="D27" s="518"/>
      <c r="E27" s="518"/>
      <c r="F27" s="518"/>
      <c r="G27" s="518"/>
      <c r="H27" s="518"/>
      <c r="I27" s="518"/>
      <c r="J27" s="518"/>
      <c r="K27" s="518"/>
      <c r="L27" s="517"/>
      <c r="M27" s="517"/>
      <c r="N27" s="617" t="s">
        <v>407</v>
      </c>
      <c r="O27" s="619"/>
      <c r="P27" s="620"/>
      <c r="Q27" s="433" t="s">
        <v>283</v>
      </c>
      <c r="R27" s="534">
        <v>1</v>
      </c>
      <c r="S27" s="535">
        <v>6</v>
      </c>
      <c r="T27" s="536"/>
      <c r="U27" s="537">
        <v>0</v>
      </c>
      <c r="V27" s="538">
        <v>0</v>
      </c>
      <c r="W27" s="537">
        <v>0</v>
      </c>
      <c r="X27" s="539">
        <v>0</v>
      </c>
      <c r="Y27" s="540"/>
      <c r="Z27" s="541"/>
      <c r="AA27" s="542">
        <f>AA30</f>
        <v>48425</v>
      </c>
      <c r="AB27" s="542">
        <v>0</v>
      </c>
      <c r="AC27" s="542">
        <v>0</v>
      </c>
      <c r="AD27" s="328"/>
      <c r="AE27" s="329"/>
    </row>
    <row r="28" spans="1:31" s="330" customFormat="1" ht="14.4">
      <c r="A28" s="325"/>
      <c r="B28" s="326"/>
      <c r="C28" s="350"/>
      <c r="D28" s="462"/>
      <c r="E28" s="462"/>
      <c r="F28" s="462"/>
      <c r="G28" s="462"/>
      <c r="H28" s="462"/>
      <c r="I28" s="462"/>
      <c r="J28" s="462"/>
      <c r="K28" s="462"/>
      <c r="L28" s="461"/>
      <c r="M28" s="461"/>
      <c r="N28" s="617" t="s">
        <v>209</v>
      </c>
      <c r="O28" s="619"/>
      <c r="P28" s="620"/>
      <c r="Q28" s="433" t="s">
        <v>283</v>
      </c>
      <c r="R28" s="287">
        <v>1</v>
      </c>
      <c r="S28" s="288">
        <v>6</v>
      </c>
      <c r="T28" s="279"/>
      <c r="U28" s="289">
        <v>75</v>
      </c>
      <c r="V28" s="290">
        <v>0</v>
      </c>
      <c r="W28" s="289">
        <v>0</v>
      </c>
      <c r="X28" s="291">
        <v>0</v>
      </c>
      <c r="Y28" s="294"/>
      <c r="Z28" s="284"/>
      <c r="AA28" s="295">
        <f>AA30</f>
        <v>48425</v>
      </c>
      <c r="AB28" s="295">
        <v>0</v>
      </c>
      <c r="AC28" s="295">
        <v>0</v>
      </c>
      <c r="AD28" s="328"/>
      <c r="AE28" s="329"/>
    </row>
    <row r="29" spans="1:31" s="330" customFormat="1" ht="42" customHeight="1">
      <c r="A29" s="325"/>
      <c r="B29" s="326"/>
      <c r="C29" s="350"/>
      <c r="D29" s="462"/>
      <c r="E29" s="462"/>
      <c r="F29" s="462"/>
      <c r="G29" s="462"/>
      <c r="H29" s="462"/>
      <c r="I29" s="462"/>
      <c r="J29" s="462"/>
      <c r="K29" s="462"/>
      <c r="L29" s="461"/>
      <c r="M29" s="461"/>
      <c r="N29" s="617" t="s">
        <v>409</v>
      </c>
      <c r="O29" s="619"/>
      <c r="P29" s="620"/>
      <c r="Q29" s="433"/>
      <c r="R29" s="287">
        <v>1</v>
      </c>
      <c r="S29" s="288">
        <v>6</v>
      </c>
      <c r="T29" s="279"/>
      <c r="U29" s="289">
        <v>75</v>
      </c>
      <c r="V29" s="290">
        <v>0</v>
      </c>
      <c r="W29" s="289">
        <v>0</v>
      </c>
      <c r="X29" s="291">
        <v>61002</v>
      </c>
      <c r="Y29" s="294">
        <v>500</v>
      </c>
      <c r="Z29" s="284"/>
      <c r="AA29" s="295">
        <f>AA30</f>
        <v>48425</v>
      </c>
      <c r="AB29" s="295">
        <v>0</v>
      </c>
      <c r="AC29" s="295">
        <v>0</v>
      </c>
      <c r="AD29" s="328"/>
      <c r="AE29" s="329">
        <v>0</v>
      </c>
    </row>
    <row r="30" spans="1:31" s="330" customFormat="1" ht="18.600000000000001" customHeight="1">
      <c r="A30" s="325"/>
      <c r="B30" s="326"/>
      <c r="C30" s="350"/>
      <c r="D30" s="518"/>
      <c r="E30" s="518"/>
      <c r="F30" s="518"/>
      <c r="G30" s="518"/>
      <c r="H30" s="518"/>
      <c r="I30" s="518"/>
      <c r="J30" s="518"/>
      <c r="K30" s="518"/>
      <c r="L30" s="517"/>
      <c r="M30" s="517"/>
      <c r="N30" s="617" t="s">
        <v>410</v>
      </c>
      <c r="O30" s="619"/>
      <c r="P30" s="620"/>
      <c r="Q30" s="433" t="s">
        <v>283</v>
      </c>
      <c r="R30" s="287">
        <v>1</v>
      </c>
      <c r="S30" s="288">
        <v>6</v>
      </c>
      <c r="T30" s="279"/>
      <c r="U30" s="289">
        <v>75</v>
      </c>
      <c r="V30" s="290">
        <v>0</v>
      </c>
      <c r="W30" s="289">
        <v>0</v>
      </c>
      <c r="X30" s="291">
        <v>61002</v>
      </c>
      <c r="Y30" s="294">
        <v>540</v>
      </c>
      <c r="Z30" s="284"/>
      <c r="AA30" s="295">
        <v>48425</v>
      </c>
      <c r="AB30" s="295">
        <v>0</v>
      </c>
      <c r="AC30" s="295">
        <v>0</v>
      </c>
      <c r="AD30" s="328"/>
      <c r="AE30" s="329"/>
    </row>
    <row r="31" spans="1:31" s="330" customFormat="1" ht="18.600000000000001" customHeight="1">
      <c r="A31" s="325"/>
      <c r="B31" s="326"/>
      <c r="C31" s="350"/>
      <c r="D31" s="555"/>
      <c r="E31" s="555"/>
      <c r="F31" s="555"/>
      <c r="G31" s="555"/>
      <c r="H31" s="555"/>
      <c r="I31" s="555"/>
      <c r="J31" s="555"/>
      <c r="K31" s="555"/>
      <c r="L31" s="556"/>
      <c r="M31" s="556"/>
      <c r="N31" s="623" t="s">
        <v>428</v>
      </c>
      <c r="O31" s="623"/>
      <c r="P31" s="644"/>
      <c r="Q31" s="433" t="s">
        <v>283</v>
      </c>
      <c r="R31" s="400">
        <v>1</v>
      </c>
      <c r="S31" s="401">
        <v>7</v>
      </c>
      <c r="T31" s="402"/>
      <c r="U31" s="280" t="s">
        <v>110</v>
      </c>
      <c r="V31" s="281" t="s">
        <v>111</v>
      </c>
      <c r="W31" s="280" t="s">
        <v>110</v>
      </c>
      <c r="X31" s="282" t="s">
        <v>109</v>
      </c>
      <c r="Y31" s="294"/>
      <c r="Z31" s="284"/>
      <c r="AA31" s="399">
        <f>AA34</f>
        <v>100000</v>
      </c>
      <c r="AB31" s="399">
        <f>AB32</f>
        <v>0</v>
      </c>
      <c r="AC31" s="399">
        <v>0</v>
      </c>
      <c r="AD31" s="328"/>
      <c r="AE31" s="329"/>
    </row>
    <row r="32" spans="1:31" s="330" customFormat="1" ht="27" customHeight="1">
      <c r="A32" s="325"/>
      <c r="B32" s="326"/>
      <c r="C32" s="350"/>
      <c r="D32" s="555"/>
      <c r="E32" s="555"/>
      <c r="F32" s="555"/>
      <c r="G32" s="555"/>
      <c r="H32" s="555"/>
      <c r="I32" s="555"/>
      <c r="J32" s="555"/>
      <c r="K32" s="555"/>
      <c r="L32" s="556"/>
      <c r="M32" s="556"/>
      <c r="N32" s="617" t="s">
        <v>429</v>
      </c>
      <c r="O32" s="619"/>
      <c r="P32" s="620"/>
      <c r="Q32" s="433" t="s">
        <v>283</v>
      </c>
      <c r="R32" s="287">
        <v>1</v>
      </c>
      <c r="S32" s="288">
        <v>7</v>
      </c>
      <c r="T32" s="279"/>
      <c r="U32" s="289">
        <v>750</v>
      </c>
      <c r="V32" s="290">
        <v>0</v>
      </c>
      <c r="W32" s="289">
        <v>0</v>
      </c>
      <c r="X32" s="291">
        <v>90006</v>
      </c>
      <c r="Y32" s="294">
        <v>0</v>
      </c>
      <c r="Z32" s="284"/>
      <c r="AA32" s="295">
        <f>AA33</f>
        <v>100000</v>
      </c>
      <c r="AB32" s="295">
        <v>0</v>
      </c>
      <c r="AC32" s="295">
        <v>0</v>
      </c>
      <c r="AD32" s="328"/>
      <c r="AE32" s="329"/>
    </row>
    <row r="33" spans="1:31" s="330" customFormat="1" ht="18.600000000000001" customHeight="1">
      <c r="A33" s="325"/>
      <c r="B33" s="326"/>
      <c r="C33" s="350"/>
      <c r="D33" s="555"/>
      <c r="E33" s="555"/>
      <c r="F33" s="555"/>
      <c r="G33" s="555"/>
      <c r="H33" s="555"/>
      <c r="I33" s="555"/>
      <c r="J33" s="555"/>
      <c r="K33" s="555"/>
      <c r="L33" s="556"/>
      <c r="M33" s="556"/>
      <c r="N33" s="617" t="s">
        <v>430</v>
      </c>
      <c r="O33" s="619"/>
      <c r="P33" s="620"/>
      <c r="Q33" s="433" t="s">
        <v>283</v>
      </c>
      <c r="R33" s="287">
        <v>1</v>
      </c>
      <c r="S33" s="288">
        <v>7</v>
      </c>
      <c r="T33" s="279"/>
      <c r="U33" s="289">
        <v>750</v>
      </c>
      <c r="V33" s="290">
        <v>0</v>
      </c>
      <c r="W33" s="289">
        <v>0</v>
      </c>
      <c r="X33" s="291">
        <v>90006</v>
      </c>
      <c r="Y33" s="294">
        <v>800</v>
      </c>
      <c r="Z33" s="284"/>
      <c r="AA33" s="295">
        <f>AA34</f>
        <v>100000</v>
      </c>
      <c r="AB33" s="295">
        <v>0</v>
      </c>
      <c r="AC33" s="295">
        <v>0</v>
      </c>
      <c r="AD33" s="328"/>
      <c r="AE33" s="329"/>
    </row>
    <row r="34" spans="1:31" s="330" customFormat="1" ht="18.600000000000001" customHeight="1">
      <c r="A34" s="325"/>
      <c r="B34" s="326"/>
      <c r="C34" s="350"/>
      <c r="D34" s="555"/>
      <c r="E34" s="555"/>
      <c r="F34" s="555"/>
      <c r="G34" s="555"/>
      <c r="H34" s="555"/>
      <c r="I34" s="555"/>
      <c r="J34" s="555"/>
      <c r="K34" s="555"/>
      <c r="L34" s="556"/>
      <c r="M34" s="556"/>
      <c r="N34" s="617" t="s">
        <v>89</v>
      </c>
      <c r="O34" s="619"/>
      <c r="P34" s="620"/>
      <c r="Q34" s="433" t="s">
        <v>283</v>
      </c>
      <c r="R34" s="287">
        <v>1</v>
      </c>
      <c r="S34" s="288">
        <v>7</v>
      </c>
      <c r="T34" s="279"/>
      <c r="U34" s="289">
        <v>750</v>
      </c>
      <c r="V34" s="290">
        <v>0</v>
      </c>
      <c r="W34" s="289">
        <v>0</v>
      </c>
      <c r="X34" s="291">
        <v>90006</v>
      </c>
      <c r="Y34" s="294">
        <v>880</v>
      </c>
      <c r="Z34" s="284"/>
      <c r="AA34" s="295">
        <v>100000</v>
      </c>
      <c r="AB34" s="295">
        <v>0</v>
      </c>
      <c r="AC34" s="295">
        <v>0</v>
      </c>
      <c r="AD34" s="328"/>
      <c r="AE34" s="329"/>
    </row>
    <row r="35" spans="1:31" s="330" customFormat="1" ht="30" customHeight="1">
      <c r="A35" s="325"/>
      <c r="B35" s="326"/>
      <c r="C35" s="350"/>
      <c r="D35" s="276"/>
      <c r="E35" s="276"/>
      <c r="F35" s="276"/>
      <c r="G35" s="276"/>
      <c r="H35" s="276"/>
      <c r="I35" s="276"/>
      <c r="J35" s="276"/>
      <c r="K35" s="276"/>
      <c r="L35" s="348"/>
      <c r="M35" s="348"/>
      <c r="N35" s="623" t="s">
        <v>89</v>
      </c>
      <c r="O35" s="623"/>
      <c r="P35" s="644"/>
      <c r="Q35" s="433" t="s">
        <v>283</v>
      </c>
      <c r="R35" s="400">
        <v>1</v>
      </c>
      <c r="S35" s="401">
        <v>13</v>
      </c>
      <c r="T35" s="402"/>
      <c r="U35" s="280" t="s">
        <v>110</v>
      </c>
      <c r="V35" s="281" t="s">
        <v>111</v>
      </c>
      <c r="W35" s="280" t="s">
        <v>110</v>
      </c>
      <c r="X35" s="282" t="s">
        <v>109</v>
      </c>
      <c r="Y35" s="294"/>
      <c r="Z35" s="284"/>
      <c r="AA35" s="399">
        <f>AA36+AA47</f>
        <v>4346389</v>
      </c>
      <c r="AB35" s="399">
        <f>AB36+AB47</f>
        <v>4046800</v>
      </c>
      <c r="AC35" s="399">
        <f>AC45+AC36</f>
        <v>4046800</v>
      </c>
      <c r="AD35" s="328"/>
      <c r="AE35" s="329"/>
    </row>
    <row r="36" spans="1:31" s="330" customFormat="1" ht="19.2" customHeight="1">
      <c r="A36" s="325"/>
      <c r="B36" s="326"/>
      <c r="C36" s="350"/>
      <c r="D36" s="583"/>
      <c r="E36" s="583"/>
      <c r="F36" s="583"/>
      <c r="G36" s="583"/>
      <c r="H36" s="583"/>
      <c r="I36" s="583"/>
      <c r="J36" s="583"/>
      <c r="K36" s="583"/>
      <c r="L36" s="584"/>
      <c r="M36" s="584"/>
      <c r="N36" s="623" t="s">
        <v>209</v>
      </c>
      <c r="O36" s="619"/>
      <c r="P36" s="620"/>
      <c r="Q36" s="433" t="s">
        <v>283</v>
      </c>
      <c r="R36" s="287">
        <v>1</v>
      </c>
      <c r="S36" s="288">
        <v>13</v>
      </c>
      <c r="T36" s="279"/>
      <c r="U36" s="289">
        <v>75</v>
      </c>
      <c r="V36" s="290" t="s">
        <v>111</v>
      </c>
      <c r="W36" s="289">
        <v>0</v>
      </c>
      <c r="X36" s="291">
        <v>0</v>
      </c>
      <c r="Y36" s="294">
        <v>0</v>
      </c>
      <c r="Z36" s="284"/>
      <c r="AA36" s="295">
        <f>AA40+AA39</f>
        <v>77900</v>
      </c>
      <c r="AB36" s="295">
        <f>AB40+AB39</f>
        <v>177900</v>
      </c>
      <c r="AC36" s="295">
        <f>AC39+AC40</f>
        <v>177900</v>
      </c>
      <c r="AD36" s="328"/>
      <c r="AE36" s="329"/>
    </row>
    <row r="37" spans="1:31" s="330" customFormat="1" ht="14.4" customHeight="1">
      <c r="A37" s="325"/>
      <c r="B37" s="326"/>
      <c r="C37" s="350"/>
      <c r="D37" s="583"/>
      <c r="E37" s="583"/>
      <c r="F37" s="583"/>
      <c r="G37" s="583"/>
      <c r="H37" s="583"/>
      <c r="I37" s="583"/>
      <c r="J37" s="583"/>
      <c r="K37" s="583"/>
      <c r="L37" s="584"/>
      <c r="M37" s="584"/>
      <c r="N37" s="617" t="s">
        <v>446</v>
      </c>
      <c r="O37" s="619"/>
      <c r="P37" s="620"/>
      <c r="Q37" s="433" t="s">
        <v>283</v>
      </c>
      <c r="R37" s="287">
        <v>1</v>
      </c>
      <c r="S37" s="288">
        <v>13</v>
      </c>
      <c r="T37" s="279"/>
      <c r="U37" s="289">
        <v>75</v>
      </c>
      <c r="V37" s="290" t="s">
        <v>111</v>
      </c>
      <c r="W37" s="289">
        <v>0</v>
      </c>
      <c r="X37" s="291">
        <v>90004</v>
      </c>
      <c r="Y37" s="294"/>
      <c r="Z37" s="284"/>
      <c r="AA37" s="295">
        <f>AA38</f>
        <v>5000</v>
      </c>
      <c r="AB37" s="295">
        <f>AB39</f>
        <v>5000</v>
      </c>
      <c r="AC37" s="295">
        <f>AC38</f>
        <v>5000</v>
      </c>
      <c r="AD37" s="328"/>
      <c r="AE37" s="329"/>
    </row>
    <row r="38" spans="1:31" s="330" customFormat="1" ht="18" customHeight="1">
      <c r="A38" s="325"/>
      <c r="B38" s="326"/>
      <c r="C38" s="350"/>
      <c r="D38" s="583"/>
      <c r="E38" s="583"/>
      <c r="F38" s="583"/>
      <c r="G38" s="583"/>
      <c r="H38" s="583"/>
      <c r="I38" s="583"/>
      <c r="J38" s="583"/>
      <c r="K38" s="583"/>
      <c r="L38" s="584"/>
      <c r="M38" s="584"/>
      <c r="N38" s="617" t="s">
        <v>447</v>
      </c>
      <c r="O38" s="624"/>
      <c r="P38" s="625"/>
      <c r="Q38" s="433" t="s">
        <v>283</v>
      </c>
      <c r="R38" s="287">
        <v>1</v>
      </c>
      <c r="S38" s="288">
        <v>13</v>
      </c>
      <c r="T38" s="279"/>
      <c r="U38" s="289">
        <v>75</v>
      </c>
      <c r="V38" s="290" t="s">
        <v>111</v>
      </c>
      <c r="W38" s="289">
        <v>0</v>
      </c>
      <c r="X38" s="291">
        <v>90004</v>
      </c>
      <c r="Y38" s="294"/>
      <c r="Z38" s="284"/>
      <c r="AA38" s="295">
        <f>AA39</f>
        <v>5000</v>
      </c>
      <c r="AB38" s="295">
        <f>AB39</f>
        <v>5000</v>
      </c>
      <c r="AC38" s="295">
        <f>AC39</f>
        <v>5000</v>
      </c>
      <c r="AD38" s="328"/>
      <c r="AE38" s="329"/>
    </row>
    <row r="39" spans="1:31" s="330" customFormat="1" ht="30" customHeight="1">
      <c r="A39" s="325"/>
      <c r="B39" s="326"/>
      <c r="C39" s="350"/>
      <c r="D39" s="583"/>
      <c r="E39" s="583"/>
      <c r="F39" s="583"/>
      <c r="G39" s="583"/>
      <c r="H39" s="583"/>
      <c r="I39" s="583"/>
      <c r="J39" s="583"/>
      <c r="K39" s="583"/>
      <c r="L39" s="584"/>
      <c r="M39" s="584"/>
      <c r="N39" s="617" t="s">
        <v>104</v>
      </c>
      <c r="O39" s="617"/>
      <c r="P39" s="618"/>
      <c r="Q39" s="433" t="s">
        <v>283</v>
      </c>
      <c r="R39" s="287">
        <v>1</v>
      </c>
      <c r="S39" s="288">
        <v>13</v>
      </c>
      <c r="T39" s="279"/>
      <c r="U39" s="289">
        <v>75</v>
      </c>
      <c r="V39" s="290" t="s">
        <v>111</v>
      </c>
      <c r="W39" s="289">
        <v>0</v>
      </c>
      <c r="X39" s="291">
        <v>90004</v>
      </c>
      <c r="Y39" s="294">
        <v>850</v>
      </c>
      <c r="Z39" s="284"/>
      <c r="AA39" s="295">
        <v>5000</v>
      </c>
      <c r="AB39" s="295">
        <v>5000</v>
      </c>
      <c r="AC39" s="295">
        <v>5000</v>
      </c>
      <c r="AD39" s="328"/>
      <c r="AE39" s="329"/>
    </row>
    <row r="40" spans="1:31" s="330" customFormat="1" ht="30" customHeight="1">
      <c r="A40" s="325"/>
      <c r="B40" s="326"/>
      <c r="C40" s="350"/>
      <c r="D40" s="583"/>
      <c r="E40" s="583"/>
      <c r="F40" s="583"/>
      <c r="G40" s="583"/>
      <c r="H40" s="583"/>
      <c r="I40" s="583"/>
      <c r="J40" s="583"/>
      <c r="K40" s="583"/>
      <c r="L40" s="584"/>
      <c r="M40" s="584"/>
      <c r="N40" s="617" t="s">
        <v>448</v>
      </c>
      <c r="O40" s="619"/>
      <c r="P40" s="620"/>
      <c r="Q40" s="433" t="s">
        <v>283</v>
      </c>
      <c r="R40" s="287">
        <v>1</v>
      </c>
      <c r="S40" s="288">
        <v>13</v>
      </c>
      <c r="T40" s="279"/>
      <c r="U40" s="289">
        <v>75</v>
      </c>
      <c r="V40" s="290">
        <v>0</v>
      </c>
      <c r="W40" s="289">
        <v>0</v>
      </c>
      <c r="X40" s="291">
        <v>90010</v>
      </c>
      <c r="Y40" s="294">
        <v>0</v>
      </c>
      <c r="Z40" s="284"/>
      <c r="AA40" s="295">
        <f>AA44+AA42</f>
        <v>72900</v>
      </c>
      <c r="AB40" s="295">
        <f>AB44+AB42</f>
        <v>172900</v>
      </c>
      <c r="AC40" s="295">
        <f>AC42+AC44</f>
        <v>172900</v>
      </c>
      <c r="AD40" s="328"/>
      <c r="AE40" s="329"/>
    </row>
    <row r="41" spans="1:31" s="330" customFormat="1" ht="30" customHeight="1">
      <c r="A41" s="325"/>
      <c r="B41" s="326"/>
      <c r="C41" s="350"/>
      <c r="D41" s="583"/>
      <c r="E41" s="583"/>
      <c r="F41" s="583"/>
      <c r="G41" s="583"/>
      <c r="H41" s="583"/>
      <c r="I41" s="583"/>
      <c r="J41" s="583"/>
      <c r="K41" s="583"/>
      <c r="L41" s="584"/>
      <c r="M41" s="584"/>
      <c r="N41" s="617" t="s">
        <v>435</v>
      </c>
      <c r="O41" s="619"/>
      <c r="P41" s="620"/>
      <c r="Q41" s="433" t="s">
        <v>283</v>
      </c>
      <c r="R41" s="287">
        <v>1</v>
      </c>
      <c r="S41" s="288">
        <v>13</v>
      </c>
      <c r="T41" s="279"/>
      <c r="U41" s="289">
        <v>75</v>
      </c>
      <c r="V41" s="290">
        <v>0</v>
      </c>
      <c r="W41" s="289">
        <v>0</v>
      </c>
      <c r="X41" s="291">
        <v>90010</v>
      </c>
      <c r="Y41" s="294"/>
      <c r="Z41" s="284"/>
      <c r="AA41" s="295">
        <f>AA42</f>
        <v>32000</v>
      </c>
      <c r="AB41" s="295">
        <f>AB42</f>
        <v>32000</v>
      </c>
      <c r="AC41" s="295">
        <f>AC42</f>
        <v>32000</v>
      </c>
      <c r="AD41" s="328"/>
      <c r="AE41" s="329"/>
    </row>
    <row r="42" spans="1:31" s="330" customFormat="1" ht="30" customHeight="1">
      <c r="A42" s="325"/>
      <c r="B42" s="326"/>
      <c r="C42" s="350"/>
      <c r="D42" s="583"/>
      <c r="E42" s="583"/>
      <c r="F42" s="583"/>
      <c r="G42" s="583"/>
      <c r="H42" s="583"/>
      <c r="I42" s="583"/>
      <c r="J42" s="583"/>
      <c r="K42" s="583"/>
      <c r="L42" s="584"/>
      <c r="M42" s="584"/>
      <c r="N42" s="617" t="s">
        <v>155</v>
      </c>
      <c r="O42" s="619"/>
      <c r="P42" s="620"/>
      <c r="Q42" s="433" t="s">
        <v>283</v>
      </c>
      <c r="R42" s="287">
        <v>1</v>
      </c>
      <c r="S42" s="288">
        <v>13</v>
      </c>
      <c r="T42" s="279"/>
      <c r="U42" s="289">
        <v>75</v>
      </c>
      <c r="V42" s="290">
        <v>0</v>
      </c>
      <c r="W42" s="289">
        <v>0</v>
      </c>
      <c r="X42" s="291">
        <v>90010</v>
      </c>
      <c r="Y42" s="294">
        <v>240</v>
      </c>
      <c r="Z42" s="284"/>
      <c r="AA42" s="295">
        <v>32000</v>
      </c>
      <c r="AB42" s="295">
        <v>32000</v>
      </c>
      <c r="AC42" s="295">
        <v>32000</v>
      </c>
      <c r="AD42" s="328"/>
      <c r="AE42" s="329"/>
    </row>
    <row r="43" spans="1:31" s="330" customFormat="1" ht="30" customHeight="1">
      <c r="A43" s="325"/>
      <c r="B43" s="326"/>
      <c r="C43" s="350"/>
      <c r="D43" s="583"/>
      <c r="E43" s="583"/>
      <c r="F43" s="583"/>
      <c r="G43" s="583"/>
      <c r="H43" s="583"/>
      <c r="I43" s="583"/>
      <c r="J43" s="583"/>
      <c r="K43" s="583"/>
      <c r="L43" s="584"/>
      <c r="M43" s="584"/>
      <c r="N43" s="617" t="s">
        <v>447</v>
      </c>
      <c r="O43" s="619"/>
      <c r="P43" s="620"/>
      <c r="Q43" s="433" t="s">
        <v>283</v>
      </c>
      <c r="R43" s="287">
        <v>1</v>
      </c>
      <c r="S43" s="288">
        <v>13</v>
      </c>
      <c r="T43" s="279"/>
      <c r="U43" s="289">
        <v>75</v>
      </c>
      <c r="V43" s="290">
        <v>0</v>
      </c>
      <c r="W43" s="289">
        <v>0</v>
      </c>
      <c r="X43" s="291">
        <v>90010</v>
      </c>
      <c r="Y43" s="294">
        <v>800</v>
      </c>
      <c r="Z43" s="284"/>
      <c r="AA43" s="295">
        <f>AA44</f>
        <v>40900</v>
      </c>
      <c r="AB43" s="295">
        <f>AB44</f>
        <v>140900</v>
      </c>
      <c r="AC43" s="295">
        <f>AC44</f>
        <v>140900</v>
      </c>
      <c r="AD43" s="328"/>
      <c r="AE43" s="329"/>
    </row>
    <row r="44" spans="1:31" s="330" customFormat="1" ht="30" customHeight="1">
      <c r="A44" s="325"/>
      <c r="B44" s="326"/>
      <c r="C44" s="350"/>
      <c r="D44" s="583"/>
      <c r="E44" s="583"/>
      <c r="F44" s="583"/>
      <c r="G44" s="583"/>
      <c r="H44" s="583"/>
      <c r="I44" s="583"/>
      <c r="J44" s="583"/>
      <c r="K44" s="583"/>
      <c r="L44" s="584"/>
      <c r="M44" s="584"/>
      <c r="N44" s="617" t="s">
        <v>104</v>
      </c>
      <c r="O44" s="617"/>
      <c r="P44" s="618"/>
      <c r="Q44" s="433" t="s">
        <v>283</v>
      </c>
      <c r="R44" s="287">
        <v>1</v>
      </c>
      <c r="S44" s="288">
        <v>13</v>
      </c>
      <c r="T44" s="279"/>
      <c r="U44" s="289">
        <v>75</v>
      </c>
      <c r="V44" s="290">
        <v>0</v>
      </c>
      <c r="W44" s="289">
        <v>0</v>
      </c>
      <c r="X44" s="291">
        <v>90010</v>
      </c>
      <c r="Y44" s="294">
        <v>850</v>
      </c>
      <c r="Z44" s="284"/>
      <c r="AA44" s="295">
        <v>40900</v>
      </c>
      <c r="AB44" s="295">
        <v>140900</v>
      </c>
      <c r="AC44" s="295">
        <v>140900</v>
      </c>
      <c r="AD44" s="328"/>
      <c r="AE44" s="329"/>
    </row>
    <row r="45" spans="1:31" s="330" customFormat="1" ht="55.2" customHeight="1">
      <c r="A45" s="325"/>
      <c r="B45" s="326"/>
      <c r="C45" s="350"/>
      <c r="D45" s="276"/>
      <c r="E45" s="276"/>
      <c r="F45" s="276"/>
      <c r="G45" s="276"/>
      <c r="H45" s="276"/>
      <c r="I45" s="276"/>
      <c r="J45" s="276"/>
      <c r="K45" s="276"/>
      <c r="L45" s="348"/>
      <c r="M45" s="348"/>
      <c r="N45" s="617" t="s">
        <v>269</v>
      </c>
      <c r="O45" s="617"/>
      <c r="P45" s="618"/>
      <c r="Q45" s="433" t="s">
        <v>283</v>
      </c>
      <c r="R45" s="287">
        <v>1</v>
      </c>
      <c r="S45" s="288">
        <v>13</v>
      </c>
      <c r="T45" s="279"/>
      <c r="U45" s="289">
        <v>86</v>
      </c>
      <c r="V45" s="290">
        <v>0</v>
      </c>
      <c r="W45" s="289">
        <v>0</v>
      </c>
      <c r="X45" s="291">
        <v>0</v>
      </c>
      <c r="Y45" s="294"/>
      <c r="Z45" s="284"/>
      <c r="AA45" s="295">
        <f>AA46</f>
        <v>4268489</v>
      </c>
      <c r="AB45" s="295">
        <f>AB47</f>
        <v>3868900</v>
      </c>
      <c r="AC45" s="295">
        <f>AC46</f>
        <v>3868900</v>
      </c>
      <c r="AD45" s="328"/>
      <c r="AE45" s="329"/>
    </row>
    <row r="46" spans="1:31" s="330" customFormat="1" ht="48.75" customHeight="1">
      <c r="A46" s="325"/>
      <c r="B46" s="326"/>
      <c r="C46" s="350"/>
      <c r="D46" s="276"/>
      <c r="E46" s="276"/>
      <c r="F46" s="276"/>
      <c r="G46" s="276"/>
      <c r="H46" s="276"/>
      <c r="I46" s="276"/>
      <c r="J46" s="276"/>
      <c r="K46" s="276"/>
      <c r="L46" s="348"/>
      <c r="M46" s="348"/>
      <c r="N46" s="617" t="s">
        <v>267</v>
      </c>
      <c r="O46" s="617"/>
      <c r="P46" s="618"/>
      <c r="Q46" s="433" t="s">
        <v>283</v>
      </c>
      <c r="R46" s="287">
        <v>1</v>
      </c>
      <c r="S46" s="288">
        <v>13</v>
      </c>
      <c r="T46" s="279"/>
      <c r="U46" s="289">
        <v>86</v>
      </c>
      <c r="V46" s="290" t="s">
        <v>111</v>
      </c>
      <c r="W46" s="289">
        <v>3</v>
      </c>
      <c r="X46" s="291" t="s">
        <v>109</v>
      </c>
      <c r="Y46" s="294"/>
      <c r="Z46" s="284"/>
      <c r="AA46" s="295">
        <f>AA47</f>
        <v>4268489</v>
      </c>
      <c r="AB46" s="295">
        <f>AB47</f>
        <v>3868900</v>
      </c>
      <c r="AC46" s="295">
        <f>AC47</f>
        <v>3868900</v>
      </c>
      <c r="AD46" s="328"/>
      <c r="AE46" s="329"/>
    </row>
    <row r="47" spans="1:31" s="330" customFormat="1" ht="30" customHeight="1">
      <c r="A47" s="325"/>
      <c r="B47" s="326"/>
      <c r="C47" s="350"/>
      <c r="D47" s="276"/>
      <c r="E47" s="276"/>
      <c r="F47" s="276"/>
      <c r="G47" s="276"/>
      <c r="H47" s="276"/>
      <c r="I47" s="276"/>
      <c r="J47" s="276"/>
      <c r="K47" s="276"/>
      <c r="L47" s="348"/>
      <c r="M47" s="348"/>
      <c r="N47" s="646" t="s">
        <v>286</v>
      </c>
      <c r="O47" s="633"/>
      <c r="P47" s="634"/>
      <c r="Q47" s="433" t="s">
        <v>283</v>
      </c>
      <c r="R47" s="287">
        <v>1</v>
      </c>
      <c r="S47" s="288">
        <v>13</v>
      </c>
      <c r="T47" s="279"/>
      <c r="U47" s="289">
        <v>86</v>
      </c>
      <c r="V47" s="290">
        <v>0</v>
      </c>
      <c r="W47" s="289">
        <v>3</v>
      </c>
      <c r="X47" s="291">
        <v>70003</v>
      </c>
      <c r="Y47" s="294"/>
      <c r="Z47" s="284"/>
      <c r="AA47" s="295">
        <f>AA48+AA49+AA50+AA51+AA54+AA57</f>
        <v>4268489</v>
      </c>
      <c r="AB47" s="295">
        <f>AB48+AB49+AB50</f>
        <v>3868900</v>
      </c>
      <c r="AC47" s="295">
        <f>AC48+AC49+AC50</f>
        <v>3868900</v>
      </c>
      <c r="AD47" s="328"/>
      <c r="AE47" s="329"/>
    </row>
    <row r="48" spans="1:31" s="330" customFormat="1" ht="13.8">
      <c r="A48" s="325"/>
      <c r="B48" s="326"/>
      <c r="C48" s="350"/>
      <c r="D48" s="276"/>
      <c r="E48" s="276"/>
      <c r="F48" s="276"/>
      <c r="G48" s="276"/>
      <c r="H48" s="276"/>
      <c r="I48" s="276"/>
      <c r="J48" s="276"/>
      <c r="K48" s="276"/>
      <c r="L48" s="348"/>
      <c r="M48" s="348"/>
      <c r="N48" s="617" t="s">
        <v>103</v>
      </c>
      <c r="O48" s="617"/>
      <c r="P48" s="618"/>
      <c r="Q48" s="433" t="s">
        <v>283</v>
      </c>
      <c r="R48" s="287">
        <v>1</v>
      </c>
      <c r="S48" s="288">
        <v>13</v>
      </c>
      <c r="T48" s="279"/>
      <c r="U48" s="289">
        <v>86</v>
      </c>
      <c r="V48" s="290">
        <v>0</v>
      </c>
      <c r="W48" s="289">
        <v>3</v>
      </c>
      <c r="X48" s="291">
        <v>70003</v>
      </c>
      <c r="Y48" s="294">
        <v>110</v>
      </c>
      <c r="Z48" s="284"/>
      <c r="AA48" s="295">
        <v>3255600</v>
      </c>
      <c r="AB48" s="295">
        <v>3452600</v>
      </c>
      <c r="AC48" s="295">
        <v>3452600</v>
      </c>
      <c r="AD48" s="328"/>
      <c r="AE48" s="329"/>
    </row>
    <row r="49" spans="1:31" s="330" customFormat="1" ht="32.4" customHeight="1">
      <c r="A49" s="325"/>
      <c r="B49" s="326"/>
      <c r="C49" s="350"/>
      <c r="D49" s="583"/>
      <c r="E49" s="583"/>
      <c r="F49" s="583"/>
      <c r="G49" s="583"/>
      <c r="H49" s="583"/>
      <c r="I49" s="583"/>
      <c r="J49" s="583"/>
      <c r="K49" s="583"/>
      <c r="L49" s="584"/>
      <c r="M49" s="584"/>
      <c r="N49" s="626" t="s">
        <v>155</v>
      </c>
      <c r="O49" s="626"/>
      <c r="P49" s="627"/>
      <c r="Q49" s="433" t="s">
        <v>283</v>
      </c>
      <c r="R49" s="287">
        <v>1</v>
      </c>
      <c r="S49" s="288">
        <v>13</v>
      </c>
      <c r="T49" s="279"/>
      <c r="U49" s="289">
        <v>86</v>
      </c>
      <c r="V49" s="290">
        <v>0</v>
      </c>
      <c r="W49" s="289">
        <v>3</v>
      </c>
      <c r="X49" s="291">
        <v>70003</v>
      </c>
      <c r="Y49" s="294">
        <v>240</v>
      </c>
      <c r="Z49" s="284"/>
      <c r="AA49" s="295">
        <v>408300</v>
      </c>
      <c r="AB49" s="295">
        <v>408300</v>
      </c>
      <c r="AC49" s="295">
        <v>408300</v>
      </c>
      <c r="AD49" s="328"/>
      <c r="AE49" s="329"/>
    </row>
    <row r="50" spans="1:31" s="330" customFormat="1" ht="13.8">
      <c r="A50" s="325"/>
      <c r="B50" s="326"/>
      <c r="C50" s="350"/>
      <c r="D50" s="583"/>
      <c r="E50" s="583"/>
      <c r="F50" s="583"/>
      <c r="G50" s="583"/>
      <c r="H50" s="583"/>
      <c r="I50" s="583"/>
      <c r="J50" s="583"/>
      <c r="K50" s="583"/>
      <c r="L50" s="584"/>
      <c r="M50" s="584"/>
      <c r="N50" s="617" t="s">
        <v>104</v>
      </c>
      <c r="O50" s="617"/>
      <c r="P50" s="618"/>
      <c r="Q50" s="433" t="s">
        <v>283</v>
      </c>
      <c r="R50" s="287">
        <v>1</v>
      </c>
      <c r="S50" s="288">
        <v>13</v>
      </c>
      <c r="T50" s="279"/>
      <c r="U50" s="289">
        <v>86</v>
      </c>
      <c r="V50" s="290">
        <v>0</v>
      </c>
      <c r="W50" s="289">
        <v>3</v>
      </c>
      <c r="X50" s="291">
        <v>70003</v>
      </c>
      <c r="Y50" s="294">
        <v>850</v>
      </c>
      <c r="Z50" s="284"/>
      <c r="AA50" s="295">
        <v>8000</v>
      </c>
      <c r="AB50" s="295">
        <v>8000</v>
      </c>
      <c r="AC50" s="295">
        <v>8000</v>
      </c>
      <c r="AD50" s="328"/>
      <c r="AE50" s="329"/>
    </row>
    <row r="51" spans="1:31" s="330" customFormat="1" ht="41.4" customHeight="1">
      <c r="A51" s="325"/>
      <c r="B51" s="326"/>
      <c r="C51" s="350"/>
      <c r="D51" s="555"/>
      <c r="E51" s="555"/>
      <c r="F51" s="555"/>
      <c r="G51" s="555"/>
      <c r="H51" s="555"/>
      <c r="I51" s="555"/>
      <c r="J51" s="555"/>
      <c r="K51" s="555"/>
      <c r="L51" s="556"/>
      <c r="M51" s="556"/>
      <c r="N51" s="617" t="s">
        <v>431</v>
      </c>
      <c r="O51" s="619"/>
      <c r="P51" s="620"/>
      <c r="Q51" s="433" t="s">
        <v>283</v>
      </c>
      <c r="R51" s="287">
        <v>1</v>
      </c>
      <c r="S51" s="288">
        <v>13</v>
      </c>
      <c r="T51" s="279"/>
      <c r="U51" s="289">
        <v>86</v>
      </c>
      <c r="V51" s="290">
        <v>0</v>
      </c>
      <c r="W51" s="289">
        <v>3</v>
      </c>
      <c r="X51" s="291">
        <v>71111</v>
      </c>
      <c r="Y51" s="294"/>
      <c r="Z51" s="284"/>
      <c r="AA51" s="295">
        <f>AA53</f>
        <v>197000</v>
      </c>
      <c r="AB51" s="295">
        <v>0</v>
      </c>
      <c r="AC51" s="295">
        <v>0</v>
      </c>
      <c r="AD51" s="328"/>
      <c r="AE51" s="329"/>
    </row>
    <row r="52" spans="1:31" s="330" customFormat="1" ht="57" customHeight="1">
      <c r="A52" s="325"/>
      <c r="B52" s="326"/>
      <c r="C52" s="350"/>
      <c r="D52" s="555"/>
      <c r="E52" s="555"/>
      <c r="F52" s="555"/>
      <c r="G52" s="555"/>
      <c r="H52" s="555"/>
      <c r="I52" s="555"/>
      <c r="J52" s="555"/>
      <c r="K52" s="555"/>
      <c r="L52" s="556"/>
      <c r="M52" s="556"/>
      <c r="N52" s="617" t="s">
        <v>432</v>
      </c>
      <c r="O52" s="619"/>
      <c r="P52" s="620"/>
      <c r="Q52" s="433" t="s">
        <v>283</v>
      </c>
      <c r="R52" s="287">
        <v>1</v>
      </c>
      <c r="S52" s="288">
        <v>13</v>
      </c>
      <c r="T52" s="279"/>
      <c r="U52" s="289">
        <v>86</v>
      </c>
      <c r="V52" s="290">
        <v>0</v>
      </c>
      <c r="W52" s="289">
        <v>3</v>
      </c>
      <c r="X52" s="291">
        <v>71111</v>
      </c>
      <c r="Y52" s="294">
        <v>100</v>
      </c>
      <c r="Z52" s="284"/>
      <c r="AA52" s="295">
        <f>AA53</f>
        <v>197000</v>
      </c>
      <c r="AB52" s="295">
        <v>0</v>
      </c>
      <c r="AC52" s="295">
        <v>0</v>
      </c>
      <c r="AD52" s="328"/>
      <c r="AE52" s="329"/>
    </row>
    <row r="53" spans="1:31" s="330" customFormat="1" ht="14.4">
      <c r="A53" s="325"/>
      <c r="B53" s="326"/>
      <c r="C53" s="350"/>
      <c r="D53" s="555"/>
      <c r="E53" s="555"/>
      <c r="F53" s="555"/>
      <c r="G53" s="555"/>
      <c r="H53" s="555"/>
      <c r="I53" s="555"/>
      <c r="J53" s="555"/>
      <c r="K53" s="555"/>
      <c r="L53" s="556"/>
      <c r="M53" s="556"/>
      <c r="N53" s="617" t="s">
        <v>103</v>
      </c>
      <c r="O53" s="619"/>
      <c r="P53" s="620"/>
      <c r="Q53" s="433" t="s">
        <v>283</v>
      </c>
      <c r="R53" s="287">
        <v>1</v>
      </c>
      <c r="S53" s="288">
        <v>13</v>
      </c>
      <c r="T53" s="279"/>
      <c r="U53" s="289">
        <v>86</v>
      </c>
      <c r="V53" s="290">
        <v>0</v>
      </c>
      <c r="W53" s="289">
        <v>3</v>
      </c>
      <c r="X53" s="291">
        <v>71111</v>
      </c>
      <c r="Y53" s="294">
        <v>110</v>
      </c>
      <c r="Z53" s="284"/>
      <c r="AA53" s="295">
        <v>197000</v>
      </c>
      <c r="AB53" s="295">
        <v>0</v>
      </c>
      <c r="AC53" s="295">
        <v>0</v>
      </c>
      <c r="AD53" s="328"/>
      <c r="AE53" s="329"/>
    </row>
    <row r="54" spans="1:31" s="330" customFormat="1" ht="31.2" customHeight="1">
      <c r="A54" s="325"/>
      <c r="B54" s="326"/>
      <c r="C54" s="350"/>
      <c r="D54" s="459"/>
      <c r="E54" s="459"/>
      <c r="F54" s="459"/>
      <c r="G54" s="459"/>
      <c r="H54" s="459"/>
      <c r="I54" s="459"/>
      <c r="J54" s="459"/>
      <c r="K54" s="459"/>
      <c r="L54" s="460"/>
      <c r="M54" s="460"/>
      <c r="N54" s="617" t="s">
        <v>396</v>
      </c>
      <c r="O54" s="619"/>
      <c r="P54" s="620"/>
      <c r="Q54" s="433" t="s">
        <v>283</v>
      </c>
      <c r="R54" s="287">
        <v>1</v>
      </c>
      <c r="S54" s="288">
        <v>13</v>
      </c>
      <c r="T54" s="279"/>
      <c r="U54" s="289">
        <v>86</v>
      </c>
      <c r="V54" s="290">
        <v>0</v>
      </c>
      <c r="W54" s="289">
        <v>3</v>
      </c>
      <c r="X54" s="291">
        <v>78888</v>
      </c>
      <c r="Y54" s="294"/>
      <c r="Z54" s="284"/>
      <c r="AA54" s="295">
        <v>276000</v>
      </c>
      <c r="AB54" s="295">
        <v>0</v>
      </c>
      <c r="AC54" s="295">
        <v>0</v>
      </c>
      <c r="AD54" s="328"/>
      <c r="AE54" s="329"/>
    </row>
    <row r="55" spans="1:31" s="330" customFormat="1" ht="67.8" customHeight="1">
      <c r="A55" s="325"/>
      <c r="B55" s="326"/>
      <c r="C55" s="350"/>
      <c r="D55" s="459"/>
      <c r="E55" s="459"/>
      <c r="F55" s="459"/>
      <c r="G55" s="459"/>
      <c r="H55" s="459"/>
      <c r="I55" s="459"/>
      <c r="J55" s="459"/>
      <c r="K55" s="459"/>
      <c r="L55" s="460"/>
      <c r="M55" s="460"/>
      <c r="N55" s="617" t="s">
        <v>397</v>
      </c>
      <c r="O55" s="619"/>
      <c r="P55" s="620"/>
      <c r="Q55" s="433" t="s">
        <v>283</v>
      </c>
      <c r="R55" s="287">
        <v>1</v>
      </c>
      <c r="S55" s="288">
        <v>13</v>
      </c>
      <c r="T55" s="279"/>
      <c r="U55" s="289">
        <v>86</v>
      </c>
      <c r="V55" s="290">
        <v>0</v>
      </c>
      <c r="W55" s="289">
        <v>3</v>
      </c>
      <c r="X55" s="291">
        <v>78888</v>
      </c>
      <c r="Y55" s="294">
        <v>100</v>
      </c>
      <c r="Z55" s="284"/>
      <c r="AA55" s="295">
        <v>276000</v>
      </c>
      <c r="AB55" s="295">
        <v>0</v>
      </c>
      <c r="AC55" s="295">
        <v>0</v>
      </c>
      <c r="AD55" s="328"/>
      <c r="AE55" s="329"/>
    </row>
    <row r="56" spans="1:31" s="330" customFormat="1" ht="33" customHeight="1">
      <c r="A56" s="325"/>
      <c r="B56" s="326"/>
      <c r="C56" s="350"/>
      <c r="D56" s="459"/>
      <c r="E56" s="459"/>
      <c r="F56" s="459"/>
      <c r="G56" s="459"/>
      <c r="H56" s="459"/>
      <c r="I56" s="459"/>
      <c r="J56" s="459"/>
      <c r="K56" s="459"/>
      <c r="L56" s="460"/>
      <c r="M56" s="460"/>
      <c r="N56" s="619" t="s">
        <v>398</v>
      </c>
      <c r="O56" s="619"/>
      <c r="P56" s="620"/>
      <c r="Q56" s="433" t="s">
        <v>283</v>
      </c>
      <c r="R56" s="287">
        <v>1</v>
      </c>
      <c r="S56" s="288">
        <v>13</v>
      </c>
      <c r="T56" s="279"/>
      <c r="U56" s="289">
        <v>86</v>
      </c>
      <c r="V56" s="290">
        <v>0</v>
      </c>
      <c r="W56" s="289">
        <v>3</v>
      </c>
      <c r="X56" s="291">
        <v>78888</v>
      </c>
      <c r="Y56" s="294">
        <v>110</v>
      </c>
      <c r="Z56" s="284"/>
      <c r="AA56" s="295">
        <v>276000</v>
      </c>
      <c r="AB56" s="295">
        <v>0</v>
      </c>
      <c r="AC56" s="295">
        <v>0</v>
      </c>
      <c r="AD56" s="328"/>
      <c r="AE56" s="329"/>
    </row>
    <row r="57" spans="1:31" s="330" customFormat="1" ht="21" customHeight="1">
      <c r="A57" s="325"/>
      <c r="B57" s="326"/>
      <c r="C57" s="350"/>
      <c r="D57" s="583"/>
      <c r="E57" s="583"/>
      <c r="F57" s="583"/>
      <c r="G57" s="583"/>
      <c r="H57" s="583"/>
      <c r="I57" s="583"/>
      <c r="J57" s="583"/>
      <c r="K57" s="583"/>
      <c r="L57" s="584"/>
      <c r="M57" s="584"/>
      <c r="N57" s="619" t="s">
        <v>447</v>
      </c>
      <c r="O57" s="619"/>
      <c r="P57" s="620"/>
      <c r="Q57" s="433" t="s">
        <v>283</v>
      </c>
      <c r="R57" s="287">
        <v>1</v>
      </c>
      <c r="S57" s="288">
        <v>13</v>
      </c>
      <c r="T57" s="279"/>
      <c r="U57" s="289">
        <v>86</v>
      </c>
      <c r="V57" s="290">
        <v>0</v>
      </c>
      <c r="W57" s="289">
        <v>7</v>
      </c>
      <c r="X57" s="291">
        <v>95555</v>
      </c>
      <c r="Y57" s="294">
        <v>0</v>
      </c>
      <c r="Z57" s="284"/>
      <c r="AA57" s="295">
        <f>AA58</f>
        <v>123589</v>
      </c>
      <c r="AB57" s="295"/>
      <c r="AC57" s="295"/>
      <c r="AD57" s="328"/>
      <c r="AE57" s="329"/>
    </row>
    <row r="58" spans="1:31" s="330" customFormat="1" ht="19.2" customHeight="1">
      <c r="A58" s="325"/>
      <c r="B58" s="326"/>
      <c r="C58" s="350"/>
      <c r="D58" s="583"/>
      <c r="E58" s="583"/>
      <c r="F58" s="583"/>
      <c r="G58" s="583"/>
      <c r="H58" s="583"/>
      <c r="I58" s="583"/>
      <c r="J58" s="583"/>
      <c r="K58" s="583"/>
      <c r="L58" s="584"/>
      <c r="M58" s="584"/>
      <c r="N58" s="619" t="s">
        <v>104</v>
      </c>
      <c r="O58" s="619"/>
      <c r="P58" s="620"/>
      <c r="Q58" s="433" t="s">
        <v>283</v>
      </c>
      <c r="R58" s="287">
        <v>1</v>
      </c>
      <c r="S58" s="288">
        <v>13</v>
      </c>
      <c r="T58" s="279"/>
      <c r="U58" s="289">
        <v>86</v>
      </c>
      <c r="V58" s="290">
        <v>0</v>
      </c>
      <c r="W58" s="289">
        <v>7</v>
      </c>
      <c r="X58" s="291">
        <v>95555</v>
      </c>
      <c r="Y58" s="294"/>
      <c r="Z58" s="284"/>
      <c r="AA58" s="295">
        <f>AA59</f>
        <v>123589</v>
      </c>
      <c r="AB58" s="295"/>
      <c r="AC58" s="295"/>
      <c r="AD58" s="328"/>
      <c r="AE58" s="329"/>
    </row>
    <row r="59" spans="1:31" s="330" customFormat="1" ht="27.6" customHeight="1">
      <c r="A59" s="325"/>
      <c r="B59" s="326"/>
      <c r="C59" s="350"/>
      <c r="D59" s="459"/>
      <c r="E59" s="459"/>
      <c r="F59" s="459"/>
      <c r="G59" s="459"/>
      <c r="H59" s="459"/>
      <c r="I59" s="459"/>
      <c r="J59" s="459"/>
      <c r="K59" s="459"/>
      <c r="L59" s="460"/>
      <c r="M59" s="460"/>
      <c r="N59" s="617" t="s">
        <v>399</v>
      </c>
      <c r="O59" s="619"/>
      <c r="P59" s="620"/>
      <c r="Q59" s="433" t="s">
        <v>283</v>
      </c>
      <c r="R59" s="287">
        <v>1</v>
      </c>
      <c r="S59" s="288">
        <v>13</v>
      </c>
      <c r="T59" s="279"/>
      <c r="U59" s="289">
        <v>86</v>
      </c>
      <c r="V59" s="290">
        <v>0</v>
      </c>
      <c r="W59" s="289">
        <v>7</v>
      </c>
      <c r="X59" s="291">
        <v>95555</v>
      </c>
      <c r="Y59" s="294">
        <v>850</v>
      </c>
      <c r="Z59" s="284"/>
      <c r="AA59" s="295">
        <v>123589</v>
      </c>
      <c r="AB59" s="295">
        <v>0</v>
      </c>
      <c r="AC59" s="295">
        <v>0</v>
      </c>
      <c r="AD59" s="328"/>
      <c r="AE59" s="329"/>
    </row>
    <row r="60" spans="1:31" s="32" customFormat="1" ht="27.6">
      <c r="A60" s="27"/>
      <c r="B60" s="33"/>
      <c r="C60" s="36"/>
      <c r="D60" s="631" t="s">
        <v>221</v>
      </c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433" t="s">
        <v>283</v>
      </c>
      <c r="R60" s="296">
        <v>2</v>
      </c>
      <c r="S60" s="297" t="s">
        <v>110</v>
      </c>
      <c r="T60" s="298" t="s">
        <v>107</v>
      </c>
      <c r="U60" s="299" t="s">
        <v>110</v>
      </c>
      <c r="V60" s="300" t="s">
        <v>111</v>
      </c>
      <c r="W60" s="299" t="s">
        <v>110</v>
      </c>
      <c r="X60" s="301" t="s">
        <v>109</v>
      </c>
      <c r="Y60" s="302"/>
      <c r="Z60" s="303"/>
      <c r="AA60" s="304">
        <f>AA61</f>
        <v>230463</v>
      </c>
      <c r="AB60" s="304">
        <f t="shared" ref="AB60:AC63" si="2">AB61</f>
        <v>231592</v>
      </c>
      <c r="AC60" s="304">
        <f t="shared" si="2"/>
        <v>237887</v>
      </c>
      <c r="AD60" s="35"/>
      <c r="AE60" s="31"/>
    </row>
    <row r="61" spans="1:31" s="32" customFormat="1" ht="18.75" customHeight="1">
      <c r="A61" s="27"/>
      <c r="B61" s="33"/>
      <c r="C61" s="34"/>
      <c r="D61" s="276"/>
      <c r="E61" s="621" t="s">
        <v>220</v>
      </c>
      <c r="F61" s="621"/>
      <c r="G61" s="621"/>
      <c r="H61" s="621"/>
      <c r="I61" s="621"/>
      <c r="J61" s="621"/>
      <c r="K61" s="621"/>
      <c r="L61" s="621"/>
      <c r="M61" s="621"/>
      <c r="N61" s="622"/>
      <c r="O61" s="622"/>
      <c r="P61" s="622"/>
      <c r="Q61" s="433" t="s">
        <v>283</v>
      </c>
      <c r="R61" s="277">
        <v>2</v>
      </c>
      <c r="S61" s="278">
        <v>3</v>
      </c>
      <c r="T61" s="279" t="s">
        <v>107</v>
      </c>
      <c r="U61" s="280" t="s">
        <v>110</v>
      </c>
      <c r="V61" s="281" t="s">
        <v>111</v>
      </c>
      <c r="W61" s="280" t="s">
        <v>110</v>
      </c>
      <c r="X61" s="282" t="s">
        <v>109</v>
      </c>
      <c r="Y61" s="283"/>
      <c r="Z61" s="284"/>
      <c r="AA61" s="285">
        <f>AA62</f>
        <v>230463</v>
      </c>
      <c r="AB61" s="285">
        <f t="shared" si="2"/>
        <v>231592</v>
      </c>
      <c r="AC61" s="285">
        <f t="shared" si="2"/>
        <v>237887</v>
      </c>
      <c r="AD61" s="35"/>
      <c r="AE61" s="31"/>
    </row>
    <row r="62" spans="1:31" s="32" customFormat="1" ht="27.6">
      <c r="A62" s="27"/>
      <c r="B62" s="33"/>
      <c r="C62" s="34"/>
      <c r="D62" s="286"/>
      <c r="E62" s="276"/>
      <c r="F62" s="621" t="s">
        <v>219</v>
      </c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433" t="s">
        <v>283</v>
      </c>
      <c r="R62" s="287">
        <v>2</v>
      </c>
      <c r="S62" s="288">
        <v>3</v>
      </c>
      <c r="T62" s="279" t="s">
        <v>218</v>
      </c>
      <c r="U62" s="289" t="s">
        <v>214</v>
      </c>
      <c r="V62" s="290" t="s">
        <v>111</v>
      </c>
      <c r="W62" s="289" t="s">
        <v>110</v>
      </c>
      <c r="X62" s="291" t="s">
        <v>109</v>
      </c>
      <c r="Y62" s="292"/>
      <c r="Z62" s="284"/>
      <c r="AA62" s="293">
        <f>AA63</f>
        <v>230463</v>
      </c>
      <c r="AB62" s="293">
        <f t="shared" si="2"/>
        <v>231592</v>
      </c>
      <c r="AC62" s="293">
        <f t="shared" si="2"/>
        <v>237887</v>
      </c>
      <c r="AD62" s="35"/>
      <c r="AE62" s="31"/>
    </row>
    <row r="63" spans="1:31" s="32" customFormat="1" ht="27.6">
      <c r="A63" s="27"/>
      <c r="B63" s="33"/>
      <c r="C63" s="34"/>
      <c r="D63" s="286"/>
      <c r="E63" s="286"/>
      <c r="F63" s="286"/>
      <c r="G63" s="276"/>
      <c r="H63" s="621" t="s">
        <v>217</v>
      </c>
      <c r="I63" s="621"/>
      <c r="J63" s="621"/>
      <c r="K63" s="621"/>
      <c r="L63" s="621"/>
      <c r="M63" s="621"/>
      <c r="N63" s="621"/>
      <c r="O63" s="621"/>
      <c r="P63" s="621"/>
      <c r="Q63" s="433" t="s">
        <v>283</v>
      </c>
      <c r="R63" s="287">
        <v>2</v>
      </c>
      <c r="S63" s="288">
        <v>3</v>
      </c>
      <c r="T63" s="279" t="s">
        <v>216</v>
      </c>
      <c r="U63" s="289" t="s">
        <v>214</v>
      </c>
      <c r="V63" s="290" t="s">
        <v>111</v>
      </c>
      <c r="W63" s="289" t="s">
        <v>213</v>
      </c>
      <c r="X63" s="291" t="s">
        <v>109</v>
      </c>
      <c r="Y63" s="292"/>
      <c r="Z63" s="284"/>
      <c r="AA63" s="293">
        <f>AA64</f>
        <v>230463</v>
      </c>
      <c r="AB63" s="293">
        <f t="shared" si="2"/>
        <v>231592</v>
      </c>
      <c r="AC63" s="293">
        <f t="shared" si="2"/>
        <v>237887</v>
      </c>
      <c r="AD63" s="35"/>
      <c r="AE63" s="31"/>
    </row>
    <row r="64" spans="1:31" s="32" customFormat="1" ht="27.6">
      <c r="A64" s="27"/>
      <c r="B64" s="33"/>
      <c r="C64" s="34"/>
      <c r="D64" s="286"/>
      <c r="E64" s="286"/>
      <c r="F64" s="286"/>
      <c r="G64" s="286"/>
      <c r="H64" s="276"/>
      <c r="I64" s="621" t="s">
        <v>248</v>
      </c>
      <c r="J64" s="621"/>
      <c r="K64" s="621"/>
      <c r="L64" s="621"/>
      <c r="M64" s="621"/>
      <c r="N64" s="621"/>
      <c r="O64" s="621"/>
      <c r="P64" s="621"/>
      <c r="Q64" s="433" t="s">
        <v>283</v>
      </c>
      <c r="R64" s="287">
        <v>2</v>
      </c>
      <c r="S64" s="288">
        <v>3</v>
      </c>
      <c r="T64" s="279" t="s">
        <v>215</v>
      </c>
      <c r="U64" s="289" t="s">
        <v>214</v>
      </c>
      <c r="V64" s="290" t="s">
        <v>111</v>
      </c>
      <c r="W64" s="289" t="s">
        <v>213</v>
      </c>
      <c r="X64" s="291" t="s">
        <v>212</v>
      </c>
      <c r="Y64" s="292"/>
      <c r="Z64" s="284"/>
      <c r="AA64" s="293">
        <f>AA66+AA65</f>
        <v>230463</v>
      </c>
      <c r="AB64" s="293">
        <f>AB66+AB65</f>
        <v>231592</v>
      </c>
      <c r="AC64" s="293">
        <f>AC66+AC65</f>
        <v>237887</v>
      </c>
      <c r="AD64" s="35"/>
      <c r="AE64" s="31"/>
    </row>
    <row r="65" spans="1:31" s="32" customFormat="1" ht="27.6">
      <c r="A65" s="27"/>
      <c r="B65" s="33"/>
      <c r="C65" s="34"/>
      <c r="D65" s="286"/>
      <c r="E65" s="286"/>
      <c r="F65" s="286"/>
      <c r="G65" s="286"/>
      <c r="H65" s="286"/>
      <c r="I65" s="286"/>
      <c r="J65" s="276"/>
      <c r="K65" s="616" t="s">
        <v>207</v>
      </c>
      <c r="L65" s="617"/>
      <c r="M65" s="617"/>
      <c r="N65" s="617"/>
      <c r="O65" s="617"/>
      <c r="P65" s="618"/>
      <c r="Q65" s="433" t="s">
        <v>283</v>
      </c>
      <c r="R65" s="287">
        <v>2</v>
      </c>
      <c r="S65" s="288">
        <v>3</v>
      </c>
      <c r="T65" s="279" t="s">
        <v>215</v>
      </c>
      <c r="U65" s="289" t="s">
        <v>214</v>
      </c>
      <c r="V65" s="290" t="s">
        <v>111</v>
      </c>
      <c r="W65" s="289" t="s">
        <v>213</v>
      </c>
      <c r="X65" s="291" t="s">
        <v>212</v>
      </c>
      <c r="Y65" s="294" t="s">
        <v>204</v>
      </c>
      <c r="Z65" s="284"/>
      <c r="AA65" s="295">
        <v>219564</v>
      </c>
      <c r="AB65" s="295">
        <v>221592</v>
      </c>
      <c r="AC65" s="295">
        <v>227887</v>
      </c>
      <c r="AD65" s="35"/>
      <c r="AE65" s="31"/>
    </row>
    <row r="66" spans="1:31" s="32" customFormat="1" ht="27.6">
      <c r="A66" s="27"/>
      <c r="B66" s="33"/>
      <c r="C66" s="34"/>
      <c r="D66" s="286"/>
      <c r="E66" s="286"/>
      <c r="F66" s="286"/>
      <c r="G66" s="286"/>
      <c r="H66" s="286"/>
      <c r="I66" s="286"/>
      <c r="J66" s="276"/>
      <c r="K66" s="616" t="s">
        <v>155</v>
      </c>
      <c r="L66" s="617"/>
      <c r="M66" s="617"/>
      <c r="N66" s="617"/>
      <c r="O66" s="617"/>
      <c r="P66" s="618"/>
      <c r="Q66" s="433" t="s">
        <v>283</v>
      </c>
      <c r="R66" s="287">
        <v>2</v>
      </c>
      <c r="S66" s="288">
        <v>3</v>
      </c>
      <c r="T66" s="279" t="s">
        <v>215</v>
      </c>
      <c r="U66" s="289" t="s">
        <v>214</v>
      </c>
      <c r="V66" s="290" t="s">
        <v>111</v>
      </c>
      <c r="W66" s="289" t="s">
        <v>213</v>
      </c>
      <c r="X66" s="291" t="s">
        <v>212</v>
      </c>
      <c r="Y66" s="294" t="s">
        <v>151</v>
      </c>
      <c r="Z66" s="284"/>
      <c r="AA66" s="295">
        <v>10899</v>
      </c>
      <c r="AB66" s="295">
        <v>10000</v>
      </c>
      <c r="AC66" s="295">
        <v>10000</v>
      </c>
      <c r="AD66" s="35"/>
      <c r="AE66" s="31"/>
    </row>
    <row r="67" spans="1:31" s="32" customFormat="1" ht="27.6">
      <c r="A67" s="27"/>
      <c r="B67" s="33"/>
      <c r="C67" s="36"/>
      <c r="D67" s="631" t="s">
        <v>211</v>
      </c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433" t="s">
        <v>283</v>
      </c>
      <c r="R67" s="296">
        <v>3</v>
      </c>
      <c r="S67" s="297" t="s">
        <v>110</v>
      </c>
      <c r="T67" s="298" t="s">
        <v>107</v>
      </c>
      <c r="U67" s="299" t="s">
        <v>110</v>
      </c>
      <c r="V67" s="300" t="s">
        <v>111</v>
      </c>
      <c r="W67" s="299" t="s">
        <v>110</v>
      </c>
      <c r="X67" s="301" t="s">
        <v>109</v>
      </c>
      <c r="Y67" s="302"/>
      <c r="Z67" s="303"/>
      <c r="AA67" s="304">
        <f>AA69+AA74</f>
        <v>64275</v>
      </c>
      <c r="AB67" s="304">
        <f>AB69+AB74</f>
        <v>64275</v>
      </c>
      <c r="AC67" s="304">
        <f>AC69+AC74</f>
        <v>64275</v>
      </c>
      <c r="AD67" s="35"/>
      <c r="AE67" s="31"/>
    </row>
    <row r="68" spans="1:31" s="32" customFormat="1" ht="19.5" customHeight="1">
      <c r="A68" s="27"/>
      <c r="B68" s="33"/>
      <c r="C68" s="34"/>
      <c r="D68" s="276"/>
      <c r="E68" s="621" t="s">
        <v>210</v>
      </c>
      <c r="F68" s="621"/>
      <c r="G68" s="621"/>
      <c r="H68" s="621"/>
      <c r="I68" s="621"/>
      <c r="J68" s="621"/>
      <c r="K68" s="621"/>
      <c r="L68" s="621"/>
      <c r="M68" s="621"/>
      <c r="N68" s="622"/>
      <c r="O68" s="622"/>
      <c r="P68" s="622"/>
      <c r="Q68" s="433" t="s">
        <v>283</v>
      </c>
      <c r="R68" s="277">
        <v>3</v>
      </c>
      <c r="S68" s="278">
        <v>4</v>
      </c>
      <c r="T68" s="279" t="s">
        <v>107</v>
      </c>
      <c r="U68" s="280" t="s">
        <v>110</v>
      </c>
      <c r="V68" s="281" t="s">
        <v>111</v>
      </c>
      <c r="W68" s="280" t="s">
        <v>110</v>
      </c>
      <c r="X68" s="282" t="s">
        <v>109</v>
      </c>
      <c r="Y68" s="283"/>
      <c r="Z68" s="284"/>
      <c r="AA68" s="285">
        <f t="shared" ref="AA68:AC69" si="3">AA69</f>
        <v>10900</v>
      </c>
      <c r="AB68" s="285">
        <f t="shared" si="3"/>
        <v>10900</v>
      </c>
      <c r="AC68" s="285">
        <f t="shared" si="3"/>
        <v>10900</v>
      </c>
      <c r="AD68" s="35"/>
      <c r="AE68" s="31"/>
    </row>
    <row r="69" spans="1:31" s="32" customFormat="1" ht="19.5" customHeight="1">
      <c r="A69" s="27"/>
      <c r="B69" s="33"/>
      <c r="C69" s="34"/>
      <c r="D69" s="286"/>
      <c r="E69" s="276"/>
      <c r="F69" s="621" t="s">
        <v>209</v>
      </c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433" t="s">
        <v>283</v>
      </c>
      <c r="R69" s="287">
        <v>3</v>
      </c>
      <c r="S69" s="288">
        <v>4</v>
      </c>
      <c r="T69" s="279" t="s">
        <v>208</v>
      </c>
      <c r="U69" s="289" t="s">
        <v>202</v>
      </c>
      <c r="V69" s="290" t="s">
        <v>111</v>
      </c>
      <c r="W69" s="289" t="s">
        <v>110</v>
      </c>
      <c r="X69" s="291" t="s">
        <v>109</v>
      </c>
      <c r="Y69" s="292"/>
      <c r="Z69" s="284"/>
      <c r="AA69" s="293">
        <f t="shared" si="3"/>
        <v>10900</v>
      </c>
      <c r="AB69" s="293">
        <f t="shared" si="3"/>
        <v>10900</v>
      </c>
      <c r="AC69" s="293">
        <f t="shared" si="3"/>
        <v>10900</v>
      </c>
      <c r="AD69" s="35"/>
      <c r="AE69" s="31"/>
    </row>
    <row r="70" spans="1:31" s="32" customFormat="1" ht="83.4" customHeight="1">
      <c r="A70" s="27"/>
      <c r="B70" s="33"/>
      <c r="C70" s="34"/>
      <c r="D70" s="286"/>
      <c r="E70" s="286"/>
      <c r="F70" s="286"/>
      <c r="G70" s="286"/>
      <c r="H70" s="276"/>
      <c r="I70" s="645" t="s">
        <v>247</v>
      </c>
      <c r="J70" s="645"/>
      <c r="K70" s="645"/>
      <c r="L70" s="645"/>
      <c r="M70" s="645"/>
      <c r="N70" s="645"/>
      <c r="O70" s="645"/>
      <c r="P70" s="645"/>
      <c r="Q70" s="433" t="s">
        <v>283</v>
      </c>
      <c r="R70" s="287">
        <v>3</v>
      </c>
      <c r="S70" s="288">
        <v>4</v>
      </c>
      <c r="T70" s="279" t="s">
        <v>203</v>
      </c>
      <c r="U70" s="289" t="s">
        <v>202</v>
      </c>
      <c r="V70" s="290" t="s">
        <v>111</v>
      </c>
      <c r="W70" s="289" t="s">
        <v>110</v>
      </c>
      <c r="X70" s="291">
        <v>59301</v>
      </c>
      <c r="Y70" s="292"/>
      <c r="Z70" s="284"/>
      <c r="AA70" s="293">
        <v>10900</v>
      </c>
      <c r="AB70" s="293">
        <v>10900</v>
      </c>
      <c r="AC70" s="293">
        <v>10900</v>
      </c>
      <c r="AD70" s="35"/>
      <c r="AE70" s="31"/>
    </row>
    <row r="71" spans="1:31" s="32" customFormat="1" ht="27.6">
      <c r="A71" s="27"/>
      <c r="B71" s="33"/>
      <c r="C71" s="34"/>
      <c r="D71" s="286"/>
      <c r="E71" s="286"/>
      <c r="F71" s="286"/>
      <c r="G71" s="286"/>
      <c r="H71" s="286"/>
      <c r="I71" s="286"/>
      <c r="J71" s="276"/>
      <c r="K71" s="616" t="s">
        <v>207</v>
      </c>
      <c r="L71" s="617"/>
      <c r="M71" s="617"/>
      <c r="N71" s="617"/>
      <c r="O71" s="617"/>
      <c r="P71" s="618"/>
      <c r="Q71" s="433" t="s">
        <v>283</v>
      </c>
      <c r="R71" s="287">
        <v>3</v>
      </c>
      <c r="S71" s="288">
        <v>4</v>
      </c>
      <c r="T71" s="279" t="s">
        <v>203</v>
      </c>
      <c r="U71" s="289" t="s">
        <v>202</v>
      </c>
      <c r="V71" s="290" t="s">
        <v>111</v>
      </c>
      <c r="W71" s="289" t="s">
        <v>110</v>
      </c>
      <c r="X71" s="291">
        <v>59301</v>
      </c>
      <c r="Y71" s="294" t="s">
        <v>204</v>
      </c>
      <c r="Z71" s="284"/>
      <c r="AA71" s="295">
        <v>0</v>
      </c>
      <c r="AB71" s="295">
        <v>0</v>
      </c>
      <c r="AC71" s="295">
        <v>0</v>
      </c>
      <c r="AD71" s="35"/>
      <c r="AE71" s="31"/>
    </row>
    <row r="72" spans="1:31" s="32" customFormat="1" ht="34.5" customHeight="1">
      <c r="A72" s="27"/>
      <c r="B72" s="33"/>
      <c r="C72" s="34"/>
      <c r="D72" s="286"/>
      <c r="E72" s="286"/>
      <c r="F72" s="286"/>
      <c r="G72" s="286"/>
      <c r="H72" s="286"/>
      <c r="I72" s="286"/>
      <c r="J72" s="276"/>
      <c r="K72" s="616" t="s">
        <v>155</v>
      </c>
      <c r="L72" s="617"/>
      <c r="M72" s="617"/>
      <c r="N72" s="617"/>
      <c r="O72" s="617"/>
      <c r="P72" s="618"/>
      <c r="Q72" s="433" t="s">
        <v>283</v>
      </c>
      <c r="R72" s="287">
        <v>3</v>
      </c>
      <c r="S72" s="288">
        <v>4</v>
      </c>
      <c r="T72" s="279" t="s">
        <v>203</v>
      </c>
      <c r="U72" s="289">
        <v>75</v>
      </c>
      <c r="V72" s="290" t="s">
        <v>111</v>
      </c>
      <c r="W72" s="289" t="s">
        <v>110</v>
      </c>
      <c r="X72" s="291">
        <v>59301</v>
      </c>
      <c r="Y72" s="294" t="s">
        <v>151</v>
      </c>
      <c r="Z72" s="284"/>
      <c r="AA72" s="352">
        <v>10900</v>
      </c>
      <c r="AB72" s="352">
        <v>10900</v>
      </c>
      <c r="AC72" s="352">
        <v>10900</v>
      </c>
      <c r="AD72" s="35"/>
      <c r="AE72" s="31"/>
    </row>
    <row r="73" spans="1:31" s="32" customFormat="1" ht="34.5" customHeight="1">
      <c r="A73" s="27"/>
      <c r="B73" s="33"/>
      <c r="C73" s="36"/>
      <c r="D73" s="276"/>
      <c r="E73" s="276"/>
      <c r="F73" s="276"/>
      <c r="G73" s="276"/>
      <c r="H73" s="276"/>
      <c r="I73" s="276"/>
      <c r="J73" s="276"/>
      <c r="K73" s="276"/>
      <c r="L73" s="348"/>
      <c r="M73" s="348"/>
      <c r="N73" s="617" t="s">
        <v>270</v>
      </c>
      <c r="O73" s="617"/>
      <c r="P73" s="618"/>
      <c r="Q73" s="433" t="s">
        <v>283</v>
      </c>
      <c r="R73" s="287">
        <v>3</v>
      </c>
      <c r="S73" s="288">
        <v>10</v>
      </c>
      <c r="T73" s="279"/>
      <c r="U73" s="289">
        <v>85</v>
      </c>
      <c r="V73" s="290">
        <v>0</v>
      </c>
      <c r="W73" s="289">
        <v>0</v>
      </c>
      <c r="X73" s="291">
        <v>0</v>
      </c>
      <c r="Y73" s="294"/>
      <c r="Z73" s="284"/>
      <c r="AA73" s="353">
        <v>53375</v>
      </c>
      <c r="AB73" s="353">
        <v>53375</v>
      </c>
      <c r="AC73" s="353">
        <v>53375</v>
      </c>
      <c r="AD73" s="35"/>
      <c r="AE73" s="31"/>
    </row>
    <row r="74" spans="1:31" s="32" customFormat="1" ht="34.5" customHeight="1">
      <c r="A74" s="27"/>
      <c r="B74" s="33"/>
      <c r="C74" s="36"/>
      <c r="D74" s="276"/>
      <c r="E74" s="276"/>
      <c r="F74" s="276"/>
      <c r="G74" s="276"/>
      <c r="H74" s="276"/>
      <c r="I74" s="276"/>
      <c r="J74" s="276"/>
      <c r="K74" s="276"/>
      <c r="L74" s="348"/>
      <c r="M74" s="348"/>
      <c r="N74" s="617" t="s">
        <v>271</v>
      </c>
      <c r="O74" s="617"/>
      <c r="P74" s="618"/>
      <c r="Q74" s="433" t="s">
        <v>283</v>
      </c>
      <c r="R74" s="287">
        <v>3</v>
      </c>
      <c r="S74" s="288">
        <v>10</v>
      </c>
      <c r="T74" s="279"/>
      <c r="U74" s="289">
        <v>85</v>
      </c>
      <c r="V74" s="290">
        <v>9</v>
      </c>
      <c r="W74" s="289">
        <v>2</v>
      </c>
      <c r="X74" s="291">
        <v>90053</v>
      </c>
      <c r="Y74" s="294"/>
      <c r="Z74" s="284"/>
      <c r="AA74" s="353">
        <v>53375</v>
      </c>
      <c r="AB74" s="353">
        <v>53375</v>
      </c>
      <c r="AC74" s="353">
        <v>53375</v>
      </c>
      <c r="AD74" s="35"/>
      <c r="AE74" s="31"/>
    </row>
    <row r="75" spans="1:31" s="32" customFormat="1" ht="34.5" customHeight="1">
      <c r="A75" s="27"/>
      <c r="B75" s="33"/>
      <c r="C75" s="36"/>
      <c r="D75" s="276"/>
      <c r="E75" s="276"/>
      <c r="F75" s="276"/>
      <c r="G75" s="276"/>
      <c r="H75" s="276"/>
      <c r="I75" s="276"/>
      <c r="J75" s="276"/>
      <c r="K75" s="276"/>
      <c r="L75" s="348"/>
      <c r="M75" s="348"/>
      <c r="N75" s="617" t="s">
        <v>155</v>
      </c>
      <c r="O75" s="617"/>
      <c r="P75" s="618"/>
      <c r="Q75" s="433" t="s">
        <v>283</v>
      </c>
      <c r="R75" s="287">
        <v>3</v>
      </c>
      <c r="S75" s="288">
        <v>10</v>
      </c>
      <c r="T75" s="279"/>
      <c r="U75" s="289">
        <v>85</v>
      </c>
      <c r="V75" s="290">
        <v>9</v>
      </c>
      <c r="W75" s="289">
        <v>2</v>
      </c>
      <c r="X75" s="291">
        <v>90053</v>
      </c>
      <c r="Y75" s="294">
        <v>240</v>
      </c>
      <c r="Z75" s="284"/>
      <c r="AA75" s="353">
        <v>53375</v>
      </c>
      <c r="AB75" s="353">
        <v>53375</v>
      </c>
      <c r="AC75" s="353">
        <v>53375</v>
      </c>
      <c r="AD75" s="35"/>
      <c r="AE75" s="31"/>
    </row>
    <row r="76" spans="1:31" s="32" customFormat="1" ht="18.75" customHeight="1">
      <c r="A76" s="27"/>
      <c r="B76" s="33"/>
      <c r="C76" s="36"/>
      <c r="D76" s="631" t="s">
        <v>201</v>
      </c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433" t="s">
        <v>283</v>
      </c>
      <c r="R76" s="296">
        <v>4</v>
      </c>
      <c r="S76" s="297" t="s">
        <v>110</v>
      </c>
      <c r="T76" s="298" t="s">
        <v>107</v>
      </c>
      <c r="U76" s="299" t="s">
        <v>110</v>
      </c>
      <c r="V76" s="300" t="s">
        <v>111</v>
      </c>
      <c r="W76" s="299" t="s">
        <v>110</v>
      </c>
      <c r="X76" s="301" t="s">
        <v>109</v>
      </c>
      <c r="Y76" s="302"/>
      <c r="Z76" s="303"/>
      <c r="AA76" s="304">
        <f>AA77+AA88</f>
        <v>10960480.41</v>
      </c>
      <c r="AB76" s="304">
        <f>AB77+AB88</f>
        <v>6169442.1400000006</v>
      </c>
      <c r="AC76" s="304">
        <f>AC77+AC88</f>
        <v>3796442.14</v>
      </c>
      <c r="AD76" s="35"/>
      <c r="AE76" s="31"/>
    </row>
    <row r="77" spans="1:31" s="32" customFormat="1" ht="18.75" customHeight="1">
      <c r="A77" s="27"/>
      <c r="B77" s="33"/>
      <c r="C77" s="34"/>
      <c r="D77" s="276"/>
      <c r="E77" s="621" t="s">
        <v>200</v>
      </c>
      <c r="F77" s="621"/>
      <c r="G77" s="621"/>
      <c r="H77" s="621"/>
      <c r="I77" s="621"/>
      <c r="J77" s="621"/>
      <c r="K77" s="621"/>
      <c r="L77" s="621"/>
      <c r="M77" s="621"/>
      <c r="N77" s="622"/>
      <c r="O77" s="622"/>
      <c r="P77" s="622"/>
      <c r="Q77" s="433" t="s">
        <v>283</v>
      </c>
      <c r="R77" s="277">
        <v>4</v>
      </c>
      <c r="S77" s="278">
        <v>9</v>
      </c>
      <c r="T77" s="279" t="s">
        <v>107</v>
      </c>
      <c r="U77" s="280" t="s">
        <v>110</v>
      </c>
      <c r="V77" s="281" t="s">
        <v>111</v>
      </c>
      <c r="W77" s="280" t="s">
        <v>110</v>
      </c>
      <c r="X77" s="282" t="s">
        <v>109</v>
      </c>
      <c r="Y77" s="283"/>
      <c r="Z77" s="284"/>
      <c r="AA77" s="293">
        <f>AA80+AA83+AA87</f>
        <v>10810480.41</v>
      </c>
      <c r="AB77" s="293">
        <f>AB82+AB84</f>
        <v>6069442.1400000006</v>
      </c>
      <c r="AC77" s="522">
        <f>AC82</f>
        <v>3696442.14</v>
      </c>
      <c r="AD77" s="35"/>
      <c r="AE77" s="31"/>
    </row>
    <row r="78" spans="1:31" s="32" customFormat="1" ht="27.6">
      <c r="A78" s="27"/>
      <c r="B78" s="33"/>
      <c r="C78" s="34"/>
      <c r="D78" s="286"/>
      <c r="E78" s="286"/>
      <c r="F78" s="286"/>
      <c r="G78" s="276"/>
      <c r="H78" s="621" t="s">
        <v>433</v>
      </c>
      <c r="I78" s="621"/>
      <c r="J78" s="621"/>
      <c r="K78" s="621"/>
      <c r="L78" s="621"/>
      <c r="M78" s="621"/>
      <c r="N78" s="621"/>
      <c r="O78" s="621"/>
      <c r="P78" s="621"/>
      <c r="Q78" s="433" t="s">
        <v>283</v>
      </c>
      <c r="R78" s="287">
        <v>4</v>
      </c>
      <c r="S78" s="288">
        <v>9</v>
      </c>
      <c r="T78" s="279" t="s">
        <v>196</v>
      </c>
      <c r="U78" s="289" t="s">
        <v>116</v>
      </c>
      <c r="V78" s="290" t="s">
        <v>130</v>
      </c>
      <c r="W78" s="289">
        <v>5</v>
      </c>
      <c r="X78" s="291" t="s">
        <v>109</v>
      </c>
      <c r="Y78" s="292"/>
      <c r="Z78" s="284"/>
      <c r="AA78" s="293">
        <v>4804490</v>
      </c>
      <c r="AB78" s="293">
        <v>0</v>
      </c>
      <c r="AC78" s="293">
        <v>0</v>
      </c>
      <c r="AD78" s="35"/>
      <c r="AE78" s="31"/>
    </row>
    <row r="79" spans="1:31" s="32" customFormat="1" ht="28.95" customHeight="1">
      <c r="A79" s="27"/>
      <c r="B79" s="33"/>
      <c r="C79" s="34"/>
      <c r="D79" s="286"/>
      <c r="E79" s="286"/>
      <c r="F79" s="286"/>
      <c r="G79" s="449"/>
      <c r="H79" s="449"/>
      <c r="I79" s="448"/>
      <c r="J79" s="448"/>
      <c r="K79" s="448"/>
      <c r="L79" s="448"/>
      <c r="M79" s="448"/>
      <c r="N79" s="616" t="s">
        <v>435</v>
      </c>
      <c r="O79" s="619"/>
      <c r="P79" s="620"/>
      <c r="Q79" s="433" t="s">
        <v>283</v>
      </c>
      <c r="R79" s="287">
        <v>4</v>
      </c>
      <c r="S79" s="288">
        <v>9</v>
      </c>
      <c r="T79" s="279"/>
      <c r="U79" s="289">
        <v>85</v>
      </c>
      <c r="V79" s="290">
        <v>2</v>
      </c>
      <c r="W79" s="289">
        <v>5</v>
      </c>
      <c r="X79" s="291" t="s">
        <v>434</v>
      </c>
      <c r="Y79" s="292">
        <v>200</v>
      </c>
      <c r="Z79" s="284"/>
      <c r="AA79" s="293">
        <f>AA78</f>
        <v>4804490</v>
      </c>
      <c r="AB79" s="293">
        <v>0</v>
      </c>
      <c r="AC79" s="293">
        <v>0</v>
      </c>
      <c r="AD79" s="35"/>
      <c r="AE79" s="31"/>
    </row>
    <row r="80" spans="1:31" s="32" customFormat="1" ht="28.2" customHeight="1">
      <c r="A80" s="27"/>
      <c r="B80" s="33"/>
      <c r="C80" s="34"/>
      <c r="D80" s="286"/>
      <c r="E80" s="286"/>
      <c r="F80" s="286"/>
      <c r="G80" s="449"/>
      <c r="H80" s="449"/>
      <c r="I80" s="448"/>
      <c r="J80" s="448"/>
      <c r="K80" s="448"/>
      <c r="L80" s="448"/>
      <c r="M80" s="448"/>
      <c r="N80" s="616" t="s">
        <v>393</v>
      </c>
      <c r="O80" s="619"/>
      <c r="P80" s="620"/>
      <c r="Q80" s="433" t="s">
        <v>283</v>
      </c>
      <c r="R80" s="287">
        <v>4</v>
      </c>
      <c r="S80" s="288">
        <v>9</v>
      </c>
      <c r="T80" s="279"/>
      <c r="U80" s="289">
        <v>85</v>
      </c>
      <c r="V80" s="290">
        <v>2</v>
      </c>
      <c r="W80" s="289">
        <v>5</v>
      </c>
      <c r="X80" s="291" t="s">
        <v>434</v>
      </c>
      <c r="Y80" s="531">
        <v>240</v>
      </c>
      <c r="Z80" s="284"/>
      <c r="AA80" s="293">
        <f>AA79</f>
        <v>4804490</v>
      </c>
      <c r="AB80" s="293">
        <v>0</v>
      </c>
      <c r="AC80" s="293">
        <v>0</v>
      </c>
      <c r="AD80" s="35"/>
      <c r="AE80" s="31"/>
    </row>
    <row r="81" spans="1:31" s="32" customFormat="1" ht="29.4" customHeight="1">
      <c r="A81" s="27"/>
      <c r="B81" s="33"/>
      <c r="C81" s="34"/>
      <c r="D81" s="286"/>
      <c r="E81" s="286"/>
      <c r="F81" s="286"/>
      <c r="G81" s="459"/>
      <c r="H81" s="459"/>
      <c r="I81" s="458"/>
      <c r="J81" s="458"/>
      <c r="K81" s="458"/>
      <c r="L81" s="458"/>
      <c r="M81" s="458"/>
      <c r="N81" s="616" t="s">
        <v>400</v>
      </c>
      <c r="O81" s="619"/>
      <c r="P81" s="620"/>
      <c r="Q81" s="433" t="s">
        <v>283</v>
      </c>
      <c r="R81" s="287">
        <v>4</v>
      </c>
      <c r="S81" s="288">
        <v>9</v>
      </c>
      <c r="T81" s="279"/>
      <c r="U81" s="289">
        <v>85</v>
      </c>
      <c r="V81" s="290">
        <v>5</v>
      </c>
      <c r="W81" s="289">
        <v>1</v>
      </c>
      <c r="X81" s="291" t="s">
        <v>401</v>
      </c>
      <c r="Y81" s="292">
        <v>240</v>
      </c>
      <c r="Z81" s="284"/>
      <c r="AA81" s="293">
        <f>AA82</f>
        <v>3975938.26</v>
      </c>
      <c r="AB81" s="293">
        <v>0</v>
      </c>
      <c r="AC81" s="293">
        <v>0</v>
      </c>
      <c r="AD81" s="35"/>
      <c r="AE81" s="31"/>
    </row>
    <row r="82" spans="1:31" s="32" customFormat="1" ht="27.6">
      <c r="A82" s="27"/>
      <c r="B82" s="33"/>
      <c r="C82" s="34"/>
      <c r="D82" s="286"/>
      <c r="E82" s="286"/>
      <c r="F82" s="286"/>
      <c r="G82" s="286"/>
      <c r="H82" s="276"/>
      <c r="I82" s="621" t="s">
        <v>195</v>
      </c>
      <c r="J82" s="621"/>
      <c r="K82" s="621"/>
      <c r="L82" s="621"/>
      <c r="M82" s="621"/>
      <c r="N82" s="621"/>
      <c r="O82" s="621"/>
      <c r="P82" s="621"/>
      <c r="Q82" s="433" t="s">
        <v>283</v>
      </c>
      <c r="R82" s="287">
        <v>4</v>
      </c>
      <c r="S82" s="288">
        <v>9</v>
      </c>
      <c r="T82" s="279" t="s">
        <v>194</v>
      </c>
      <c r="U82" s="289" t="s">
        <v>116</v>
      </c>
      <c r="V82" s="290" t="s">
        <v>130</v>
      </c>
      <c r="W82" s="289" t="s">
        <v>193</v>
      </c>
      <c r="X82" s="291" t="s">
        <v>192</v>
      </c>
      <c r="Y82" s="292"/>
      <c r="Z82" s="284"/>
      <c r="AA82" s="293">
        <f>AA83</f>
        <v>3975938.26</v>
      </c>
      <c r="AB82" s="293">
        <f t="shared" ref="AB82:AC82" si="4">AB83</f>
        <v>3696442.14</v>
      </c>
      <c r="AC82" s="293">
        <f t="shared" si="4"/>
        <v>3696442.14</v>
      </c>
      <c r="AD82" s="35"/>
      <c r="AE82" s="31"/>
    </row>
    <row r="83" spans="1:31" s="32" customFormat="1" ht="27.6">
      <c r="A83" s="27"/>
      <c r="B83" s="33"/>
      <c r="C83" s="34"/>
      <c r="D83" s="286"/>
      <c r="E83" s="286"/>
      <c r="F83" s="286"/>
      <c r="G83" s="286"/>
      <c r="H83" s="286"/>
      <c r="I83" s="286"/>
      <c r="J83" s="276"/>
      <c r="K83" s="616" t="s">
        <v>155</v>
      </c>
      <c r="L83" s="617"/>
      <c r="M83" s="617"/>
      <c r="N83" s="617"/>
      <c r="O83" s="617"/>
      <c r="P83" s="618"/>
      <c r="Q83" s="433" t="s">
        <v>283</v>
      </c>
      <c r="R83" s="287">
        <v>4</v>
      </c>
      <c r="S83" s="288">
        <v>9</v>
      </c>
      <c r="T83" s="279" t="s">
        <v>194</v>
      </c>
      <c r="U83" s="289" t="s">
        <v>116</v>
      </c>
      <c r="V83" s="290" t="s">
        <v>130</v>
      </c>
      <c r="W83" s="289" t="s">
        <v>193</v>
      </c>
      <c r="X83" s="291" t="s">
        <v>192</v>
      </c>
      <c r="Y83" s="294" t="s">
        <v>151</v>
      </c>
      <c r="Z83" s="284"/>
      <c r="AA83" s="293">
        <v>3975938.26</v>
      </c>
      <c r="AB83" s="352">
        <v>3696442.14</v>
      </c>
      <c r="AC83" s="352">
        <v>3696442.14</v>
      </c>
      <c r="AD83" s="35"/>
      <c r="AE83" s="31"/>
    </row>
    <row r="84" spans="1:31" s="32" customFormat="1" ht="44.4" customHeight="1">
      <c r="A84" s="27"/>
      <c r="B84" s="33"/>
      <c r="C84" s="34"/>
      <c r="D84" s="521"/>
      <c r="E84" s="521"/>
      <c r="F84" s="521"/>
      <c r="G84" s="521"/>
      <c r="H84" s="521"/>
      <c r="I84" s="521"/>
      <c r="J84" s="521"/>
      <c r="K84" s="521"/>
      <c r="L84" s="520"/>
      <c r="M84" s="520"/>
      <c r="N84" s="617" t="s">
        <v>411</v>
      </c>
      <c r="O84" s="619"/>
      <c r="P84" s="620"/>
      <c r="Q84" s="433" t="s">
        <v>283</v>
      </c>
      <c r="R84" s="287">
        <v>4</v>
      </c>
      <c r="S84" s="288">
        <v>9</v>
      </c>
      <c r="T84" s="279"/>
      <c r="U84" s="289">
        <v>85</v>
      </c>
      <c r="V84" s="290">
        <v>2</v>
      </c>
      <c r="W84" s="289">
        <v>5</v>
      </c>
      <c r="X84" s="291" t="s">
        <v>412</v>
      </c>
      <c r="Y84" s="509"/>
      <c r="Z84" s="284"/>
      <c r="AA84" s="533">
        <v>0</v>
      </c>
      <c r="AB84" s="353">
        <v>2373000</v>
      </c>
      <c r="AC84" s="353">
        <v>0</v>
      </c>
      <c r="AD84" s="35"/>
      <c r="AE84" s="31"/>
    </row>
    <row r="85" spans="1:31" s="32" customFormat="1" ht="36" customHeight="1">
      <c r="A85" s="27"/>
      <c r="B85" s="33"/>
      <c r="C85" s="34"/>
      <c r="D85" s="276"/>
      <c r="E85" s="276"/>
      <c r="F85" s="276"/>
      <c r="G85" s="276"/>
      <c r="H85" s="276"/>
      <c r="I85" s="276"/>
      <c r="J85" s="276"/>
      <c r="K85" s="276"/>
      <c r="L85" s="348"/>
      <c r="M85" s="348"/>
      <c r="N85" s="617" t="s">
        <v>90</v>
      </c>
      <c r="O85" s="617"/>
      <c r="P85" s="618"/>
      <c r="Q85" s="433" t="s">
        <v>283</v>
      </c>
      <c r="R85" s="287">
        <v>4</v>
      </c>
      <c r="S85" s="288">
        <v>9</v>
      </c>
      <c r="T85" s="279"/>
      <c r="U85" s="289" t="s">
        <v>116</v>
      </c>
      <c r="V85" s="290" t="s">
        <v>130</v>
      </c>
      <c r="W85" s="289">
        <v>5</v>
      </c>
      <c r="X85" s="291">
        <v>90049</v>
      </c>
      <c r="Y85" s="509"/>
      <c r="Z85" s="284"/>
      <c r="AA85" s="453">
        <f>AA87</f>
        <v>2030052.15</v>
      </c>
      <c r="AB85" s="483">
        <v>0</v>
      </c>
      <c r="AC85" s="483">
        <v>0</v>
      </c>
      <c r="AD85" s="35"/>
      <c r="AE85" s="31"/>
    </row>
    <row r="86" spans="1:31" s="32" customFormat="1" ht="33.75" customHeight="1">
      <c r="A86" s="27"/>
      <c r="B86" s="33"/>
      <c r="C86" s="34"/>
      <c r="D86" s="276"/>
      <c r="E86" s="276"/>
      <c r="F86" s="276"/>
      <c r="G86" s="276"/>
      <c r="H86" s="276"/>
      <c r="I86" s="276"/>
      <c r="J86" s="276"/>
      <c r="K86" s="276"/>
      <c r="L86" s="348"/>
      <c r="M86" s="348"/>
      <c r="N86" s="617" t="s">
        <v>91</v>
      </c>
      <c r="O86" s="617"/>
      <c r="P86" s="618"/>
      <c r="Q86" s="433" t="s">
        <v>283</v>
      </c>
      <c r="R86" s="287">
        <v>4</v>
      </c>
      <c r="S86" s="288">
        <v>9</v>
      </c>
      <c r="T86" s="279"/>
      <c r="U86" s="289" t="s">
        <v>116</v>
      </c>
      <c r="V86" s="290" t="s">
        <v>130</v>
      </c>
      <c r="W86" s="289">
        <v>5</v>
      </c>
      <c r="X86" s="291">
        <v>90049</v>
      </c>
      <c r="Y86" s="509"/>
      <c r="Z86" s="284"/>
      <c r="AA86" s="453">
        <f>AA87</f>
        <v>2030052.15</v>
      </c>
      <c r="AB86" s="483">
        <v>0</v>
      </c>
      <c r="AC86" s="483">
        <v>0</v>
      </c>
      <c r="AD86" s="35"/>
      <c r="AE86" s="31"/>
    </row>
    <row r="87" spans="1:31" s="32" customFormat="1" ht="34.5" customHeight="1">
      <c r="A87" s="27"/>
      <c r="B87" s="33"/>
      <c r="C87" s="34"/>
      <c r="D87" s="276"/>
      <c r="E87" s="276"/>
      <c r="F87" s="276"/>
      <c r="G87" s="276"/>
      <c r="H87" s="276"/>
      <c r="I87" s="276"/>
      <c r="J87" s="276"/>
      <c r="K87" s="276"/>
      <c r="L87" s="348"/>
      <c r="M87" s="348"/>
      <c r="N87" s="617" t="s">
        <v>155</v>
      </c>
      <c r="O87" s="617"/>
      <c r="P87" s="618"/>
      <c r="Q87" s="433" t="s">
        <v>283</v>
      </c>
      <c r="R87" s="287">
        <v>4</v>
      </c>
      <c r="S87" s="288">
        <v>9</v>
      </c>
      <c r="T87" s="279"/>
      <c r="U87" s="289" t="s">
        <v>116</v>
      </c>
      <c r="V87" s="290" t="s">
        <v>130</v>
      </c>
      <c r="W87" s="289">
        <v>5</v>
      </c>
      <c r="X87" s="291">
        <v>90049</v>
      </c>
      <c r="Y87" s="294">
        <v>240</v>
      </c>
      <c r="Z87" s="284"/>
      <c r="AA87" s="453">
        <v>2030052.15</v>
      </c>
      <c r="AB87" s="295"/>
      <c r="AC87" s="295"/>
      <c r="AD87" s="35"/>
      <c r="AE87" s="31"/>
    </row>
    <row r="88" spans="1:31" s="32" customFormat="1" ht="18.75" customHeight="1">
      <c r="A88" s="27"/>
      <c r="B88" s="33"/>
      <c r="C88" s="34"/>
      <c r="D88" s="276"/>
      <c r="E88" s="621" t="s">
        <v>191</v>
      </c>
      <c r="F88" s="621"/>
      <c r="G88" s="621"/>
      <c r="H88" s="621"/>
      <c r="I88" s="621"/>
      <c r="J88" s="621"/>
      <c r="K88" s="621"/>
      <c r="L88" s="621"/>
      <c r="M88" s="621"/>
      <c r="N88" s="622"/>
      <c r="O88" s="622"/>
      <c r="P88" s="622"/>
      <c r="Q88" s="433" t="s">
        <v>283</v>
      </c>
      <c r="R88" s="277">
        <v>4</v>
      </c>
      <c r="S88" s="278">
        <v>12</v>
      </c>
      <c r="T88" s="279" t="s">
        <v>107</v>
      </c>
      <c r="U88" s="280" t="s">
        <v>110</v>
      </c>
      <c r="V88" s="281" t="s">
        <v>111</v>
      </c>
      <c r="W88" s="280" t="s">
        <v>110</v>
      </c>
      <c r="X88" s="282" t="s">
        <v>109</v>
      </c>
      <c r="Y88" s="283"/>
      <c r="Z88" s="284"/>
      <c r="AA88" s="285">
        <f>AA89</f>
        <v>150000</v>
      </c>
      <c r="AB88" s="285">
        <f>AB93</f>
        <v>100000</v>
      </c>
      <c r="AC88" s="285">
        <f>AC93</f>
        <v>100000</v>
      </c>
      <c r="AD88" s="35"/>
      <c r="AE88" s="31"/>
    </row>
    <row r="89" spans="1:31" s="32" customFormat="1" ht="27.6">
      <c r="A89" s="27"/>
      <c r="B89" s="33"/>
      <c r="C89" s="34"/>
      <c r="D89" s="286"/>
      <c r="E89" s="276"/>
      <c r="F89" s="621" t="s">
        <v>125</v>
      </c>
      <c r="G89" s="621"/>
      <c r="H89" s="621"/>
      <c r="I89" s="621"/>
      <c r="J89" s="621"/>
      <c r="K89" s="621"/>
      <c r="L89" s="621"/>
      <c r="M89" s="621"/>
      <c r="N89" s="621"/>
      <c r="O89" s="621"/>
      <c r="P89" s="621"/>
      <c r="Q89" s="433" t="s">
        <v>283</v>
      </c>
      <c r="R89" s="287">
        <v>4</v>
      </c>
      <c r="S89" s="288">
        <v>12</v>
      </c>
      <c r="T89" s="279" t="s">
        <v>124</v>
      </c>
      <c r="U89" s="289" t="s">
        <v>116</v>
      </c>
      <c r="V89" s="290">
        <v>1</v>
      </c>
      <c r="W89" s="289" t="s">
        <v>110</v>
      </c>
      <c r="X89" s="291" t="s">
        <v>109</v>
      </c>
      <c r="Y89" s="292"/>
      <c r="Z89" s="284"/>
      <c r="AA89" s="293">
        <f>AA94+AA90</f>
        <v>150000</v>
      </c>
      <c r="AB89" s="293">
        <f>AB93</f>
        <v>100000</v>
      </c>
      <c r="AC89" s="293">
        <f>AC93</f>
        <v>100000</v>
      </c>
      <c r="AD89" s="35"/>
      <c r="AE89" s="31"/>
    </row>
    <row r="90" spans="1:31" s="32" customFormat="1" ht="13.8">
      <c r="A90" s="27"/>
      <c r="B90" s="33"/>
      <c r="C90" s="34"/>
      <c r="D90" s="286"/>
      <c r="E90" s="276"/>
      <c r="F90" s="276"/>
      <c r="G90" s="351"/>
      <c r="H90" s="351"/>
      <c r="I90" s="351"/>
      <c r="J90" s="351"/>
      <c r="K90" s="351"/>
      <c r="L90" s="351"/>
      <c r="M90" s="351"/>
      <c r="N90" s="632" t="s">
        <v>93</v>
      </c>
      <c r="O90" s="633"/>
      <c r="P90" s="634"/>
      <c r="Q90" s="433" t="s">
        <v>283</v>
      </c>
      <c r="R90" s="287">
        <v>4</v>
      </c>
      <c r="S90" s="288">
        <v>12</v>
      </c>
      <c r="T90" s="279"/>
      <c r="U90" s="289">
        <v>85</v>
      </c>
      <c r="V90" s="290">
        <v>1</v>
      </c>
      <c r="W90" s="289">
        <v>2</v>
      </c>
      <c r="X90" s="291">
        <v>0</v>
      </c>
      <c r="Y90" s="292"/>
      <c r="Z90" s="284"/>
      <c r="AA90" s="293">
        <f>AA93</f>
        <v>150000</v>
      </c>
      <c r="AB90" s="293">
        <f>AB93</f>
        <v>100000</v>
      </c>
      <c r="AC90" s="293">
        <f>AC93</f>
        <v>100000</v>
      </c>
      <c r="AD90" s="35"/>
      <c r="AE90" s="31"/>
    </row>
    <row r="91" spans="1:31" s="32" customFormat="1" ht="30.6" customHeight="1">
      <c r="A91" s="27"/>
      <c r="B91" s="33"/>
      <c r="C91" s="34"/>
      <c r="D91" s="286"/>
      <c r="E91" s="276"/>
      <c r="F91" s="276"/>
      <c r="G91" s="351"/>
      <c r="H91" s="351"/>
      <c r="I91" s="351"/>
      <c r="J91" s="351"/>
      <c r="K91" s="351"/>
      <c r="L91" s="351"/>
      <c r="M91" s="351"/>
      <c r="N91" s="632" t="s">
        <v>92</v>
      </c>
      <c r="O91" s="633"/>
      <c r="P91" s="634"/>
      <c r="Q91" s="433" t="s">
        <v>283</v>
      </c>
      <c r="R91" s="287">
        <v>4</v>
      </c>
      <c r="S91" s="288">
        <v>12</v>
      </c>
      <c r="T91" s="279"/>
      <c r="U91" s="289" t="s">
        <v>116</v>
      </c>
      <c r="V91" s="290">
        <v>1</v>
      </c>
      <c r="W91" s="289">
        <v>2</v>
      </c>
      <c r="X91" s="291">
        <v>90044</v>
      </c>
      <c r="Y91" s="292"/>
      <c r="Z91" s="284"/>
      <c r="AA91" s="293">
        <f>AA93</f>
        <v>150000</v>
      </c>
      <c r="AB91" s="293">
        <f>AB93</f>
        <v>100000</v>
      </c>
      <c r="AC91" s="293">
        <f>AC93</f>
        <v>100000</v>
      </c>
      <c r="AD91" s="35"/>
      <c r="AE91" s="31"/>
    </row>
    <row r="92" spans="1:31" s="32" customFormat="1" ht="16.2" customHeight="1">
      <c r="A92" s="27"/>
      <c r="B92" s="33"/>
      <c r="C92" s="34"/>
      <c r="D92" s="286"/>
      <c r="E92" s="276"/>
      <c r="F92" s="276"/>
      <c r="G92" s="351"/>
      <c r="H92" s="351"/>
      <c r="I92" s="351"/>
      <c r="J92" s="351"/>
      <c r="K92" s="351"/>
      <c r="L92" s="351"/>
      <c r="M92" s="351"/>
      <c r="N92" s="632" t="s">
        <v>94</v>
      </c>
      <c r="O92" s="633"/>
      <c r="P92" s="634"/>
      <c r="Q92" s="433" t="s">
        <v>283</v>
      </c>
      <c r="R92" s="287">
        <v>4</v>
      </c>
      <c r="S92" s="288">
        <v>12</v>
      </c>
      <c r="T92" s="279"/>
      <c r="U92" s="289" t="s">
        <v>116</v>
      </c>
      <c r="V92" s="290">
        <v>1</v>
      </c>
      <c r="W92" s="289">
        <v>2</v>
      </c>
      <c r="X92" s="291">
        <v>90044</v>
      </c>
      <c r="Y92" s="292"/>
      <c r="Z92" s="284"/>
      <c r="AA92" s="293">
        <f>AA93</f>
        <v>150000</v>
      </c>
      <c r="AB92" s="293">
        <f>AB93</f>
        <v>100000</v>
      </c>
      <c r="AC92" s="293">
        <f>AC93</f>
        <v>100000</v>
      </c>
      <c r="AD92" s="35"/>
      <c r="AE92" s="31"/>
    </row>
    <row r="93" spans="1:31" s="32" customFormat="1" ht="33.6" customHeight="1">
      <c r="A93" s="27"/>
      <c r="B93" s="33"/>
      <c r="C93" s="34"/>
      <c r="D93" s="286"/>
      <c r="E93" s="276"/>
      <c r="F93" s="276"/>
      <c r="G93" s="351"/>
      <c r="H93" s="351"/>
      <c r="I93" s="351"/>
      <c r="J93" s="351"/>
      <c r="K93" s="351"/>
      <c r="L93" s="351"/>
      <c r="M93" s="351"/>
      <c r="N93" s="632" t="s">
        <v>155</v>
      </c>
      <c r="O93" s="633"/>
      <c r="P93" s="634"/>
      <c r="Q93" s="433" t="s">
        <v>283</v>
      </c>
      <c r="R93" s="287">
        <v>4</v>
      </c>
      <c r="S93" s="288">
        <v>12</v>
      </c>
      <c r="T93" s="279"/>
      <c r="U93" s="289" t="s">
        <v>116</v>
      </c>
      <c r="V93" s="290">
        <v>1</v>
      </c>
      <c r="W93" s="289">
        <v>2</v>
      </c>
      <c r="X93" s="291">
        <v>90044</v>
      </c>
      <c r="Y93" s="292">
        <v>240</v>
      </c>
      <c r="Z93" s="284"/>
      <c r="AA93" s="293">
        <v>150000</v>
      </c>
      <c r="AB93" s="293">
        <v>100000</v>
      </c>
      <c r="AC93" s="293">
        <v>100000</v>
      </c>
      <c r="AD93" s="35"/>
      <c r="AE93" s="31"/>
    </row>
    <row r="94" spans="1:31" s="32" customFormat="1" ht="17.25" customHeight="1">
      <c r="A94" s="27"/>
      <c r="B94" s="33"/>
      <c r="C94" s="34"/>
      <c r="D94" s="286"/>
      <c r="E94" s="286"/>
      <c r="F94" s="276"/>
      <c r="G94" s="621" t="s">
        <v>190</v>
      </c>
      <c r="H94" s="621"/>
      <c r="I94" s="621"/>
      <c r="J94" s="621"/>
      <c r="K94" s="621"/>
      <c r="L94" s="621"/>
      <c r="M94" s="621"/>
      <c r="N94" s="621"/>
      <c r="O94" s="621"/>
      <c r="P94" s="621"/>
      <c r="Q94" s="433" t="s">
        <v>283</v>
      </c>
      <c r="R94" s="287">
        <v>4</v>
      </c>
      <c r="S94" s="288">
        <v>12</v>
      </c>
      <c r="T94" s="279" t="s">
        <v>189</v>
      </c>
      <c r="U94" s="289" t="s">
        <v>116</v>
      </c>
      <c r="V94" s="290" t="s">
        <v>184</v>
      </c>
      <c r="W94" s="289" t="s">
        <v>110</v>
      </c>
      <c r="X94" s="291" t="s">
        <v>109</v>
      </c>
      <c r="Y94" s="292"/>
      <c r="Z94" s="284"/>
      <c r="AA94" s="293">
        <f t="shared" ref="AA94:AC94" si="5">AA95</f>
        <v>0</v>
      </c>
      <c r="AB94" s="293"/>
      <c r="AC94" s="293">
        <f t="shared" si="5"/>
        <v>0</v>
      </c>
      <c r="AD94" s="35"/>
      <c r="AE94" s="31"/>
    </row>
    <row r="95" spans="1:31" s="32" customFormat="1" ht="27.6">
      <c r="A95" s="27"/>
      <c r="B95" s="33"/>
      <c r="C95" s="34"/>
      <c r="D95" s="286"/>
      <c r="E95" s="286"/>
      <c r="F95" s="286"/>
      <c r="G95" s="276"/>
      <c r="H95" s="621" t="s">
        <v>188</v>
      </c>
      <c r="I95" s="621"/>
      <c r="J95" s="621"/>
      <c r="K95" s="621"/>
      <c r="L95" s="621"/>
      <c r="M95" s="621"/>
      <c r="N95" s="621"/>
      <c r="O95" s="621"/>
      <c r="P95" s="621"/>
      <c r="Q95" s="433" t="s">
        <v>283</v>
      </c>
      <c r="R95" s="287">
        <v>4</v>
      </c>
      <c r="S95" s="288">
        <v>12</v>
      </c>
      <c r="T95" s="279" t="s">
        <v>187</v>
      </c>
      <c r="U95" s="289" t="s">
        <v>116</v>
      </c>
      <c r="V95" s="290" t="s">
        <v>184</v>
      </c>
      <c r="W95" s="289" t="s">
        <v>114</v>
      </c>
      <c r="X95" s="291" t="s">
        <v>109</v>
      </c>
      <c r="Y95" s="292"/>
      <c r="Z95" s="284"/>
      <c r="AA95" s="293"/>
      <c r="AB95" s="293"/>
      <c r="AC95" s="293"/>
      <c r="AD95" s="35"/>
      <c r="AE95" s="31"/>
    </row>
    <row r="96" spans="1:31" s="32" customFormat="1" ht="27.6">
      <c r="A96" s="27"/>
      <c r="B96" s="33"/>
      <c r="C96" s="34"/>
      <c r="D96" s="286"/>
      <c r="E96" s="286"/>
      <c r="F96" s="286"/>
      <c r="G96" s="286"/>
      <c r="H96" s="276"/>
      <c r="I96" s="621" t="s">
        <v>186</v>
      </c>
      <c r="J96" s="621"/>
      <c r="K96" s="621"/>
      <c r="L96" s="621"/>
      <c r="M96" s="621"/>
      <c r="N96" s="621"/>
      <c r="O96" s="621"/>
      <c r="P96" s="621"/>
      <c r="Q96" s="433" t="s">
        <v>283</v>
      </c>
      <c r="R96" s="287">
        <v>4</v>
      </c>
      <c r="S96" s="288">
        <v>12</v>
      </c>
      <c r="T96" s="279" t="s">
        <v>185</v>
      </c>
      <c r="U96" s="289" t="s">
        <v>116</v>
      </c>
      <c r="V96" s="290" t="s">
        <v>184</v>
      </c>
      <c r="W96" s="289" t="s">
        <v>114</v>
      </c>
      <c r="X96" s="291" t="s">
        <v>183</v>
      </c>
      <c r="Y96" s="292"/>
      <c r="Z96" s="284"/>
      <c r="AA96" s="293"/>
      <c r="AB96" s="293"/>
      <c r="AC96" s="293"/>
      <c r="AD96" s="35"/>
      <c r="AE96" s="31"/>
    </row>
    <row r="97" spans="1:31" s="32" customFormat="1" ht="19.5" customHeight="1">
      <c r="A97" s="27"/>
      <c r="B97" s="33"/>
      <c r="C97" s="34"/>
      <c r="D97" s="286"/>
      <c r="E97" s="286"/>
      <c r="F97" s="286"/>
      <c r="G97" s="286"/>
      <c r="H97" s="286"/>
      <c r="I97" s="276"/>
      <c r="J97" s="621" t="s">
        <v>265</v>
      </c>
      <c r="K97" s="621"/>
      <c r="L97" s="621"/>
      <c r="M97" s="621"/>
      <c r="N97" s="621"/>
      <c r="O97" s="621"/>
      <c r="P97" s="621"/>
      <c r="Q97" s="433" t="s">
        <v>283</v>
      </c>
      <c r="R97" s="287">
        <v>4</v>
      </c>
      <c r="S97" s="288">
        <v>12</v>
      </c>
      <c r="T97" s="279" t="s">
        <v>185</v>
      </c>
      <c r="U97" s="289" t="s">
        <v>116</v>
      </c>
      <c r="V97" s="290" t="s">
        <v>184</v>
      </c>
      <c r="W97" s="289" t="s">
        <v>114</v>
      </c>
      <c r="X97" s="291" t="s">
        <v>183</v>
      </c>
      <c r="Y97" s="294">
        <v>410</v>
      </c>
      <c r="Z97" s="284"/>
      <c r="AA97" s="295"/>
      <c r="AB97" s="295"/>
      <c r="AC97" s="295"/>
      <c r="AD97" s="35"/>
      <c r="AE97" s="31"/>
    </row>
    <row r="98" spans="1:31" s="32" customFormat="1" ht="19.95" customHeight="1">
      <c r="A98" s="27"/>
      <c r="B98" s="33"/>
      <c r="C98" s="36"/>
      <c r="D98" s="631" t="s">
        <v>182</v>
      </c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433" t="s">
        <v>283</v>
      </c>
      <c r="R98" s="296">
        <v>5</v>
      </c>
      <c r="S98" s="297" t="s">
        <v>110</v>
      </c>
      <c r="T98" s="298" t="s">
        <v>107</v>
      </c>
      <c r="U98" s="299" t="s">
        <v>110</v>
      </c>
      <c r="V98" s="300" t="s">
        <v>111</v>
      </c>
      <c r="W98" s="299" t="s">
        <v>110</v>
      </c>
      <c r="X98" s="301" t="s">
        <v>109</v>
      </c>
      <c r="Y98" s="302"/>
      <c r="Z98" s="303"/>
      <c r="AA98" s="304">
        <f>AA105+AA113</f>
        <v>22772909.039999999</v>
      </c>
      <c r="AB98" s="304">
        <f>AB99+AB105+AB113</f>
        <v>2908341.95</v>
      </c>
      <c r="AC98" s="304">
        <f>AC99+AC105+AC113</f>
        <v>1339580.8999999999</v>
      </c>
      <c r="AD98" s="35"/>
      <c r="AE98" s="31"/>
    </row>
    <row r="99" spans="1:31" s="32" customFormat="1" ht="15" hidden="1" customHeight="1">
      <c r="A99" s="27"/>
      <c r="B99" s="33"/>
      <c r="C99" s="34"/>
      <c r="D99" s="276"/>
      <c r="E99" s="621" t="s">
        <v>181</v>
      </c>
      <c r="F99" s="621"/>
      <c r="G99" s="621"/>
      <c r="H99" s="621"/>
      <c r="I99" s="621"/>
      <c r="J99" s="621"/>
      <c r="K99" s="621"/>
      <c r="L99" s="621"/>
      <c r="M99" s="621"/>
      <c r="N99" s="622"/>
      <c r="O99" s="622"/>
      <c r="P99" s="622"/>
      <c r="Q99" s="433" t="s">
        <v>283</v>
      </c>
      <c r="R99" s="277">
        <v>5</v>
      </c>
      <c r="S99" s="278">
        <v>1</v>
      </c>
      <c r="T99" s="279" t="s">
        <v>107</v>
      </c>
      <c r="U99" s="280" t="s">
        <v>110</v>
      </c>
      <c r="V99" s="281" t="s">
        <v>111</v>
      </c>
      <c r="W99" s="280" t="s">
        <v>110</v>
      </c>
      <c r="X99" s="282" t="s">
        <v>109</v>
      </c>
      <c r="Y99" s="283"/>
      <c r="Z99" s="284"/>
      <c r="AA99" s="285">
        <f>AA100</f>
        <v>0</v>
      </c>
      <c r="AB99" s="285">
        <f t="shared" ref="AB99:AC103" si="6">AB100</f>
        <v>0</v>
      </c>
      <c r="AC99" s="285">
        <f t="shared" si="6"/>
        <v>0</v>
      </c>
      <c r="AD99" s="35"/>
      <c r="AE99" s="31"/>
    </row>
    <row r="100" spans="1:31" s="32" customFormat="1" ht="28.2" hidden="1" customHeight="1">
      <c r="A100" s="27"/>
      <c r="B100" s="33"/>
      <c r="C100" s="34"/>
      <c r="D100" s="286"/>
      <c r="E100" s="276"/>
      <c r="F100" s="621" t="s">
        <v>125</v>
      </c>
      <c r="G100" s="621"/>
      <c r="H100" s="621"/>
      <c r="I100" s="621"/>
      <c r="J100" s="621"/>
      <c r="K100" s="621"/>
      <c r="L100" s="621"/>
      <c r="M100" s="621"/>
      <c r="N100" s="621"/>
      <c r="O100" s="621"/>
      <c r="P100" s="621"/>
      <c r="Q100" s="433" t="s">
        <v>283</v>
      </c>
      <c r="R100" s="287">
        <v>5</v>
      </c>
      <c r="S100" s="288">
        <v>1</v>
      </c>
      <c r="T100" s="279" t="s">
        <v>124</v>
      </c>
      <c r="U100" s="289" t="s">
        <v>116</v>
      </c>
      <c r="V100" s="290" t="s">
        <v>111</v>
      </c>
      <c r="W100" s="289" t="s">
        <v>110</v>
      </c>
      <c r="X100" s="291" t="s">
        <v>109</v>
      </c>
      <c r="Y100" s="292"/>
      <c r="Z100" s="284"/>
      <c r="AA100" s="293">
        <v>0</v>
      </c>
      <c r="AB100" s="293">
        <f t="shared" si="6"/>
        <v>0</v>
      </c>
      <c r="AC100" s="293">
        <f t="shared" si="6"/>
        <v>0</v>
      </c>
      <c r="AD100" s="35"/>
      <c r="AE100" s="31"/>
    </row>
    <row r="101" spans="1:31" s="32" customFormat="1" ht="17.25" hidden="1" customHeight="1">
      <c r="A101" s="27"/>
      <c r="B101" s="33"/>
      <c r="C101" s="34"/>
      <c r="D101" s="286"/>
      <c r="E101" s="286"/>
      <c r="F101" s="276"/>
      <c r="G101" s="621" t="s">
        <v>180</v>
      </c>
      <c r="H101" s="621"/>
      <c r="I101" s="621"/>
      <c r="J101" s="621"/>
      <c r="K101" s="621"/>
      <c r="L101" s="621"/>
      <c r="M101" s="621"/>
      <c r="N101" s="621"/>
      <c r="O101" s="621"/>
      <c r="P101" s="621"/>
      <c r="Q101" s="433" t="s">
        <v>283</v>
      </c>
      <c r="R101" s="287">
        <v>5</v>
      </c>
      <c r="S101" s="288">
        <v>1</v>
      </c>
      <c r="T101" s="279" t="s">
        <v>179</v>
      </c>
      <c r="U101" s="289" t="s">
        <v>116</v>
      </c>
      <c r="V101" s="290" t="s">
        <v>174</v>
      </c>
      <c r="W101" s="289" t="s">
        <v>110</v>
      </c>
      <c r="X101" s="291" t="s">
        <v>109</v>
      </c>
      <c r="Y101" s="292"/>
      <c r="Z101" s="284"/>
      <c r="AA101" s="293">
        <v>0</v>
      </c>
      <c r="AB101" s="293">
        <f t="shared" si="6"/>
        <v>0</v>
      </c>
      <c r="AC101" s="293">
        <f t="shared" si="6"/>
        <v>0</v>
      </c>
      <c r="AD101" s="35"/>
      <c r="AE101" s="31"/>
    </row>
    <row r="102" spans="1:31" s="32" customFormat="1" ht="27.6" hidden="1">
      <c r="A102" s="27"/>
      <c r="B102" s="33"/>
      <c r="C102" s="34"/>
      <c r="D102" s="286"/>
      <c r="E102" s="286"/>
      <c r="F102" s="286"/>
      <c r="G102" s="276"/>
      <c r="H102" s="621" t="s">
        <v>178</v>
      </c>
      <c r="I102" s="621"/>
      <c r="J102" s="621"/>
      <c r="K102" s="621"/>
      <c r="L102" s="621"/>
      <c r="M102" s="621"/>
      <c r="N102" s="621"/>
      <c r="O102" s="621"/>
      <c r="P102" s="621"/>
      <c r="Q102" s="433" t="s">
        <v>283</v>
      </c>
      <c r="R102" s="287">
        <v>5</v>
      </c>
      <c r="S102" s="288">
        <v>1</v>
      </c>
      <c r="T102" s="279" t="s">
        <v>177</v>
      </c>
      <c r="U102" s="289" t="s">
        <v>116</v>
      </c>
      <c r="V102" s="290" t="s">
        <v>174</v>
      </c>
      <c r="W102" s="289" t="s">
        <v>173</v>
      </c>
      <c r="X102" s="291" t="s">
        <v>109</v>
      </c>
      <c r="Y102" s="292"/>
      <c r="Z102" s="284"/>
      <c r="AA102" s="293">
        <v>0</v>
      </c>
      <c r="AB102" s="293">
        <f t="shared" si="6"/>
        <v>0</v>
      </c>
      <c r="AC102" s="293">
        <f t="shared" si="6"/>
        <v>0</v>
      </c>
      <c r="AD102" s="35"/>
      <c r="AE102" s="31"/>
    </row>
    <row r="103" spans="1:31" s="32" customFormat="1" ht="18.75" hidden="1" customHeight="1">
      <c r="A103" s="27"/>
      <c r="B103" s="33"/>
      <c r="C103" s="34"/>
      <c r="D103" s="286"/>
      <c r="E103" s="286"/>
      <c r="F103" s="286"/>
      <c r="G103" s="286"/>
      <c r="H103" s="276"/>
      <c r="I103" s="621" t="s">
        <v>176</v>
      </c>
      <c r="J103" s="621"/>
      <c r="K103" s="621"/>
      <c r="L103" s="621"/>
      <c r="M103" s="621"/>
      <c r="N103" s="621"/>
      <c r="O103" s="621"/>
      <c r="P103" s="621"/>
      <c r="Q103" s="433" t="s">
        <v>283</v>
      </c>
      <c r="R103" s="287">
        <v>5</v>
      </c>
      <c r="S103" s="288">
        <v>1</v>
      </c>
      <c r="T103" s="279" t="s">
        <v>175</v>
      </c>
      <c r="U103" s="289" t="s">
        <v>116</v>
      </c>
      <c r="V103" s="290" t="s">
        <v>174</v>
      </c>
      <c r="W103" s="289" t="s">
        <v>173</v>
      </c>
      <c r="X103" s="291" t="s">
        <v>172</v>
      </c>
      <c r="Y103" s="292"/>
      <c r="Z103" s="284"/>
      <c r="AA103" s="293">
        <v>0</v>
      </c>
      <c r="AB103" s="293">
        <f t="shared" si="6"/>
        <v>0</v>
      </c>
      <c r="AC103" s="293">
        <f t="shared" si="6"/>
        <v>0</v>
      </c>
      <c r="AD103" s="35"/>
      <c r="AE103" s="31"/>
    </row>
    <row r="104" spans="1:31" s="32" customFormat="1" ht="27.6" hidden="1">
      <c r="A104" s="27"/>
      <c r="B104" s="33"/>
      <c r="C104" s="34"/>
      <c r="D104" s="286"/>
      <c r="E104" s="286"/>
      <c r="F104" s="286"/>
      <c r="G104" s="286"/>
      <c r="H104" s="286"/>
      <c r="I104" s="286"/>
      <c r="J104" s="276"/>
      <c r="K104" s="616" t="s">
        <v>155</v>
      </c>
      <c r="L104" s="617"/>
      <c r="M104" s="617"/>
      <c r="N104" s="617"/>
      <c r="O104" s="617"/>
      <c r="P104" s="618"/>
      <c r="Q104" s="433" t="s">
        <v>283</v>
      </c>
      <c r="R104" s="287">
        <v>5</v>
      </c>
      <c r="S104" s="288">
        <v>1</v>
      </c>
      <c r="T104" s="279" t="s">
        <v>175</v>
      </c>
      <c r="U104" s="289" t="s">
        <v>116</v>
      </c>
      <c r="V104" s="290" t="s">
        <v>174</v>
      </c>
      <c r="W104" s="289" t="s">
        <v>173</v>
      </c>
      <c r="X104" s="291" t="s">
        <v>172</v>
      </c>
      <c r="Y104" s="294" t="s">
        <v>151</v>
      </c>
      <c r="Z104" s="284"/>
      <c r="AA104" s="295">
        <v>0</v>
      </c>
      <c r="AB104" s="295">
        <v>0</v>
      </c>
      <c r="AC104" s="295">
        <v>0</v>
      </c>
      <c r="AD104" s="35"/>
      <c r="AE104" s="31"/>
    </row>
    <row r="105" spans="1:31" s="32" customFormat="1" ht="19.5" customHeight="1">
      <c r="A105" s="27"/>
      <c r="B105" s="33"/>
      <c r="C105" s="34"/>
      <c r="D105" s="276"/>
      <c r="E105" s="621" t="s">
        <v>171</v>
      </c>
      <c r="F105" s="621"/>
      <c r="G105" s="621"/>
      <c r="H105" s="621"/>
      <c r="I105" s="621"/>
      <c r="J105" s="621"/>
      <c r="K105" s="621"/>
      <c r="L105" s="621"/>
      <c r="M105" s="621"/>
      <c r="N105" s="622"/>
      <c r="O105" s="622"/>
      <c r="P105" s="622"/>
      <c r="Q105" s="433" t="s">
        <v>283</v>
      </c>
      <c r="R105" s="277">
        <v>5</v>
      </c>
      <c r="S105" s="278">
        <v>2</v>
      </c>
      <c r="T105" s="279" t="s">
        <v>107</v>
      </c>
      <c r="U105" s="280" t="s">
        <v>110</v>
      </c>
      <c r="V105" s="281" t="s">
        <v>111</v>
      </c>
      <c r="W105" s="280" t="s">
        <v>110</v>
      </c>
      <c r="X105" s="282" t="s">
        <v>109</v>
      </c>
      <c r="Y105" s="283"/>
      <c r="Z105" s="284"/>
      <c r="AA105" s="285">
        <f>AA110+AA112</f>
        <v>644160</v>
      </c>
      <c r="AB105" s="285">
        <f t="shared" ref="AB105:AC109" si="7">AB106</f>
        <v>100000</v>
      </c>
      <c r="AC105" s="285">
        <f t="shared" si="7"/>
        <v>100000</v>
      </c>
      <c r="AD105" s="35"/>
      <c r="AE105" s="31"/>
    </row>
    <row r="106" spans="1:31" s="32" customFormat="1" ht="27.6">
      <c r="A106" s="27"/>
      <c r="B106" s="33"/>
      <c r="C106" s="34"/>
      <c r="D106" s="286"/>
      <c r="E106" s="276"/>
      <c r="F106" s="621" t="s">
        <v>125</v>
      </c>
      <c r="G106" s="621"/>
      <c r="H106" s="621"/>
      <c r="I106" s="621"/>
      <c r="J106" s="621"/>
      <c r="K106" s="621"/>
      <c r="L106" s="621"/>
      <c r="M106" s="621"/>
      <c r="N106" s="621"/>
      <c r="O106" s="621"/>
      <c r="P106" s="621"/>
      <c r="Q106" s="433" t="s">
        <v>283</v>
      </c>
      <c r="R106" s="287">
        <v>5</v>
      </c>
      <c r="S106" s="288">
        <v>2</v>
      </c>
      <c r="T106" s="279" t="s">
        <v>124</v>
      </c>
      <c r="U106" s="289" t="s">
        <v>116</v>
      </c>
      <c r="V106" s="290" t="s">
        <v>111</v>
      </c>
      <c r="W106" s="289" t="s">
        <v>110</v>
      </c>
      <c r="X106" s="291" t="s">
        <v>109</v>
      </c>
      <c r="Y106" s="292"/>
      <c r="Z106" s="284"/>
      <c r="AA106" s="293">
        <f>AA107</f>
        <v>500000</v>
      </c>
      <c r="AB106" s="293">
        <f t="shared" si="7"/>
        <v>100000</v>
      </c>
      <c r="AC106" s="293">
        <f t="shared" si="7"/>
        <v>100000</v>
      </c>
      <c r="AD106" s="35"/>
      <c r="AE106" s="31"/>
    </row>
    <row r="107" spans="1:31" s="32" customFormat="1" ht="27.6">
      <c r="A107" s="27"/>
      <c r="B107" s="33"/>
      <c r="C107" s="34"/>
      <c r="D107" s="286"/>
      <c r="E107" s="286"/>
      <c r="F107" s="276"/>
      <c r="G107" s="621" t="s">
        <v>170</v>
      </c>
      <c r="H107" s="621"/>
      <c r="I107" s="621"/>
      <c r="J107" s="621"/>
      <c r="K107" s="621"/>
      <c r="L107" s="621"/>
      <c r="M107" s="621"/>
      <c r="N107" s="621"/>
      <c r="O107" s="621"/>
      <c r="P107" s="621"/>
      <c r="Q107" s="433" t="s">
        <v>283</v>
      </c>
      <c r="R107" s="287">
        <v>5</v>
      </c>
      <c r="S107" s="288">
        <v>2</v>
      </c>
      <c r="T107" s="279" t="s">
        <v>169</v>
      </c>
      <c r="U107" s="289" t="s">
        <v>116</v>
      </c>
      <c r="V107" s="290" t="s">
        <v>164</v>
      </c>
      <c r="W107" s="289" t="s">
        <v>110</v>
      </c>
      <c r="X107" s="291" t="s">
        <v>109</v>
      </c>
      <c r="Y107" s="292"/>
      <c r="Z107" s="284"/>
      <c r="AA107" s="293">
        <f>AA108</f>
        <v>500000</v>
      </c>
      <c r="AB107" s="293">
        <f t="shared" si="7"/>
        <v>100000</v>
      </c>
      <c r="AC107" s="293">
        <f t="shared" si="7"/>
        <v>100000</v>
      </c>
      <c r="AD107" s="35"/>
      <c r="AE107" s="31"/>
    </row>
    <row r="108" spans="1:31" s="32" customFormat="1" ht="27.6">
      <c r="A108" s="27"/>
      <c r="B108" s="33"/>
      <c r="C108" s="34"/>
      <c r="D108" s="286"/>
      <c r="E108" s="286"/>
      <c r="F108" s="286"/>
      <c r="G108" s="276"/>
      <c r="H108" s="621" t="s">
        <v>168</v>
      </c>
      <c r="I108" s="621"/>
      <c r="J108" s="621"/>
      <c r="K108" s="621"/>
      <c r="L108" s="621"/>
      <c r="M108" s="621"/>
      <c r="N108" s="621"/>
      <c r="O108" s="621"/>
      <c r="P108" s="621"/>
      <c r="Q108" s="433" t="s">
        <v>283</v>
      </c>
      <c r="R108" s="287">
        <v>5</v>
      </c>
      <c r="S108" s="288">
        <v>2</v>
      </c>
      <c r="T108" s="279" t="s">
        <v>167</v>
      </c>
      <c r="U108" s="289" t="s">
        <v>116</v>
      </c>
      <c r="V108" s="290" t="s">
        <v>164</v>
      </c>
      <c r="W108" s="289" t="s">
        <v>163</v>
      </c>
      <c r="X108" s="291" t="s">
        <v>109</v>
      </c>
      <c r="Y108" s="292"/>
      <c r="Z108" s="284"/>
      <c r="AA108" s="293">
        <f>AA109</f>
        <v>500000</v>
      </c>
      <c r="AB108" s="293">
        <f t="shared" si="7"/>
        <v>100000</v>
      </c>
      <c r="AC108" s="293">
        <f t="shared" si="7"/>
        <v>100000</v>
      </c>
      <c r="AD108" s="35"/>
      <c r="AE108" s="31"/>
    </row>
    <row r="109" spans="1:31" s="32" customFormat="1" ht="18.75" customHeight="1">
      <c r="A109" s="27"/>
      <c r="B109" s="33"/>
      <c r="C109" s="34"/>
      <c r="D109" s="286"/>
      <c r="E109" s="286"/>
      <c r="F109" s="286"/>
      <c r="G109" s="286"/>
      <c r="H109" s="276"/>
      <c r="I109" s="621" t="s">
        <v>166</v>
      </c>
      <c r="J109" s="621"/>
      <c r="K109" s="621"/>
      <c r="L109" s="621"/>
      <c r="M109" s="621"/>
      <c r="N109" s="621"/>
      <c r="O109" s="621"/>
      <c r="P109" s="621"/>
      <c r="Q109" s="433" t="s">
        <v>283</v>
      </c>
      <c r="R109" s="287">
        <v>5</v>
      </c>
      <c r="S109" s="288">
        <v>2</v>
      </c>
      <c r="T109" s="279" t="s">
        <v>165</v>
      </c>
      <c r="U109" s="289" t="s">
        <v>116</v>
      </c>
      <c r="V109" s="290" t="s">
        <v>164</v>
      </c>
      <c r="W109" s="289" t="s">
        <v>163</v>
      </c>
      <c r="X109" s="291" t="s">
        <v>162</v>
      </c>
      <c r="Y109" s="292"/>
      <c r="Z109" s="284"/>
      <c r="AA109" s="293">
        <f>AA110</f>
        <v>500000</v>
      </c>
      <c r="AB109" s="293">
        <f t="shared" si="7"/>
        <v>100000</v>
      </c>
      <c r="AC109" s="293">
        <f t="shared" si="7"/>
        <v>100000</v>
      </c>
      <c r="AD109" s="35"/>
      <c r="AE109" s="31"/>
    </row>
    <row r="110" spans="1:31" s="32" customFormat="1" ht="27.6">
      <c r="A110" s="27"/>
      <c r="B110" s="33"/>
      <c r="C110" s="34"/>
      <c r="D110" s="286"/>
      <c r="E110" s="286"/>
      <c r="F110" s="286"/>
      <c r="G110" s="286"/>
      <c r="H110" s="286"/>
      <c r="I110" s="286"/>
      <c r="J110" s="276"/>
      <c r="K110" s="616" t="s">
        <v>155</v>
      </c>
      <c r="L110" s="617"/>
      <c r="M110" s="617"/>
      <c r="N110" s="617"/>
      <c r="O110" s="617"/>
      <c r="P110" s="618"/>
      <c r="Q110" s="433" t="s">
        <v>283</v>
      </c>
      <c r="R110" s="287">
        <v>5</v>
      </c>
      <c r="S110" s="288">
        <v>2</v>
      </c>
      <c r="T110" s="279" t="s">
        <v>165</v>
      </c>
      <c r="U110" s="289">
        <v>85</v>
      </c>
      <c r="V110" s="290" t="s">
        <v>164</v>
      </c>
      <c r="W110" s="289" t="s">
        <v>163</v>
      </c>
      <c r="X110" s="291" t="s">
        <v>162</v>
      </c>
      <c r="Y110" s="294" t="s">
        <v>151</v>
      </c>
      <c r="Z110" s="284"/>
      <c r="AA110" s="295">
        <v>500000</v>
      </c>
      <c r="AB110" s="295">
        <v>100000</v>
      </c>
      <c r="AC110" s="295">
        <v>100000</v>
      </c>
      <c r="AD110" s="35"/>
      <c r="AE110" s="31"/>
    </row>
    <row r="111" spans="1:31" s="32" customFormat="1" ht="28.2" customHeight="1">
      <c r="A111" s="27"/>
      <c r="B111" s="33"/>
      <c r="C111" s="34"/>
      <c r="D111" s="459"/>
      <c r="E111" s="459"/>
      <c r="F111" s="459"/>
      <c r="G111" s="459"/>
      <c r="H111" s="459"/>
      <c r="I111" s="459"/>
      <c r="J111" s="459"/>
      <c r="K111" s="459"/>
      <c r="L111" s="460"/>
      <c r="M111" s="460"/>
      <c r="N111" s="617" t="s">
        <v>436</v>
      </c>
      <c r="O111" s="619"/>
      <c r="P111" s="620"/>
      <c r="Q111" s="433" t="s">
        <v>283</v>
      </c>
      <c r="R111" s="287">
        <v>5</v>
      </c>
      <c r="S111" s="288">
        <v>2</v>
      </c>
      <c r="T111" s="279"/>
      <c r="U111" s="289">
        <v>85</v>
      </c>
      <c r="V111" s="290" t="s">
        <v>164</v>
      </c>
      <c r="W111" s="289" t="s">
        <v>163</v>
      </c>
      <c r="X111" s="291" t="s">
        <v>162</v>
      </c>
      <c r="Y111" s="509">
        <v>400</v>
      </c>
      <c r="Z111" s="569"/>
      <c r="AA111" s="483">
        <v>144160</v>
      </c>
      <c r="AB111" s="483">
        <v>0</v>
      </c>
      <c r="AC111" s="483">
        <v>0</v>
      </c>
      <c r="AD111" s="35"/>
      <c r="AE111" s="31"/>
    </row>
    <row r="112" spans="1:31" s="32" customFormat="1" ht="20.399999999999999" customHeight="1">
      <c r="A112" s="27"/>
      <c r="B112" s="33"/>
      <c r="C112" s="34"/>
      <c r="D112" s="545"/>
      <c r="E112" s="545"/>
      <c r="F112" s="545"/>
      <c r="G112" s="545"/>
      <c r="H112" s="545"/>
      <c r="I112" s="545"/>
      <c r="J112" s="545"/>
      <c r="K112" s="545"/>
      <c r="L112" s="546"/>
      <c r="M112" s="546"/>
      <c r="N112" s="617" t="s">
        <v>265</v>
      </c>
      <c r="O112" s="619"/>
      <c r="P112" s="620"/>
      <c r="Q112" s="433" t="s">
        <v>283</v>
      </c>
      <c r="R112" s="287">
        <v>5</v>
      </c>
      <c r="S112" s="288">
        <v>2</v>
      </c>
      <c r="T112" s="279"/>
      <c r="U112" s="289">
        <v>85</v>
      </c>
      <c r="V112" s="290" t="s">
        <v>164</v>
      </c>
      <c r="W112" s="289" t="s">
        <v>163</v>
      </c>
      <c r="X112" s="291" t="s">
        <v>162</v>
      </c>
      <c r="Y112" s="294">
        <v>410</v>
      </c>
      <c r="Z112" s="284"/>
      <c r="AA112" s="295">
        <v>144160</v>
      </c>
      <c r="AB112" s="295"/>
      <c r="AC112" s="295"/>
      <c r="AD112" s="35"/>
      <c r="AE112" s="31"/>
    </row>
    <row r="113" spans="1:31" s="32" customFormat="1" ht="18.75" customHeight="1">
      <c r="A113" s="27"/>
      <c r="B113" s="33"/>
      <c r="C113" s="34"/>
      <c r="D113" s="276"/>
      <c r="E113" s="621" t="s">
        <v>161</v>
      </c>
      <c r="F113" s="621"/>
      <c r="G113" s="621"/>
      <c r="H113" s="621"/>
      <c r="I113" s="621"/>
      <c r="J113" s="621"/>
      <c r="K113" s="621"/>
      <c r="L113" s="621"/>
      <c r="M113" s="621"/>
      <c r="N113" s="622"/>
      <c r="O113" s="622"/>
      <c r="P113" s="622"/>
      <c r="Q113" s="433" t="s">
        <v>283</v>
      </c>
      <c r="R113" s="277">
        <v>5</v>
      </c>
      <c r="S113" s="278">
        <v>3</v>
      </c>
      <c r="T113" s="279" t="s">
        <v>107</v>
      </c>
      <c r="U113" s="280" t="s">
        <v>110</v>
      </c>
      <c r="V113" s="281" t="s">
        <v>111</v>
      </c>
      <c r="W113" s="280" t="s">
        <v>110</v>
      </c>
      <c r="X113" s="282" t="s">
        <v>109</v>
      </c>
      <c r="Y113" s="283"/>
      <c r="Z113" s="284"/>
      <c r="AA113" s="285">
        <f>AA114</f>
        <v>22128749.039999999</v>
      </c>
      <c r="AB113" s="285">
        <f>AB114</f>
        <v>2808341.95</v>
      </c>
      <c r="AC113" s="285">
        <f>AC114</f>
        <v>1239580.8999999999</v>
      </c>
      <c r="AD113" s="35"/>
      <c r="AE113" s="31"/>
    </row>
    <row r="114" spans="1:31" s="32" customFormat="1" ht="56.4" customHeight="1">
      <c r="A114" s="27"/>
      <c r="B114" s="33"/>
      <c r="C114" s="34"/>
      <c r="D114" s="286"/>
      <c r="E114" s="276"/>
      <c r="F114" s="621" t="s">
        <v>276</v>
      </c>
      <c r="G114" s="621"/>
      <c r="H114" s="621"/>
      <c r="I114" s="621"/>
      <c r="J114" s="621"/>
      <c r="K114" s="621"/>
      <c r="L114" s="621"/>
      <c r="M114" s="621"/>
      <c r="N114" s="621"/>
      <c r="O114" s="621"/>
      <c r="P114" s="621"/>
      <c r="Q114" s="433" t="s">
        <v>283</v>
      </c>
      <c r="R114" s="287">
        <v>5</v>
      </c>
      <c r="S114" s="288">
        <v>3</v>
      </c>
      <c r="T114" s="279" t="s">
        <v>124</v>
      </c>
      <c r="U114" s="289" t="s">
        <v>116</v>
      </c>
      <c r="V114" s="290">
        <v>0</v>
      </c>
      <c r="W114" s="289">
        <v>0</v>
      </c>
      <c r="X114" s="291">
        <v>0</v>
      </c>
      <c r="Y114" s="292"/>
      <c r="Z114" s="284"/>
      <c r="AA114" s="293">
        <f>AA118+AA122+AA126+AA129+AA132</f>
        <v>22128749.039999999</v>
      </c>
      <c r="AB114" s="293">
        <f>AB123</f>
        <v>2808341.95</v>
      </c>
      <c r="AC114" s="293">
        <f>AC123</f>
        <v>1239580.8999999999</v>
      </c>
      <c r="AD114" s="35"/>
      <c r="AE114" s="31"/>
    </row>
    <row r="115" spans="1:31" s="32" customFormat="1" ht="29.4" customHeight="1">
      <c r="A115" s="27"/>
      <c r="B115" s="33"/>
      <c r="C115" s="34"/>
      <c r="D115" s="286"/>
      <c r="E115" s="583"/>
      <c r="F115" s="583"/>
      <c r="G115" s="585"/>
      <c r="H115" s="585"/>
      <c r="I115" s="585"/>
      <c r="J115" s="585"/>
      <c r="K115" s="585"/>
      <c r="L115" s="585"/>
      <c r="M115" s="585"/>
      <c r="N115" s="616" t="s">
        <v>160</v>
      </c>
      <c r="O115" s="619"/>
      <c r="P115" s="620"/>
      <c r="Q115" s="433" t="s">
        <v>283</v>
      </c>
      <c r="R115" s="287">
        <v>5</v>
      </c>
      <c r="S115" s="288">
        <v>3</v>
      </c>
      <c r="T115" s="279" t="s">
        <v>159</v>
      </c>
      <c r="U115" s="289" t="s">
        <v>116</v>
      </c>
      <c r="V115" s="290" t="s">
        <v>153</v>
      </c>
      <c r="W115" s="289" t="s">
        <v>110</v>
      </c>
      <c r="X115" s="291" t="s">
        <v>109</v>
      </c>
      <c r="Y115" s="292"/>
      <c r="Z115" s="284"/>
      <c r="AA115" s="293">
        <f>AA116</f>
        <v>312800.33</v>
      </c>
      <c r="AB115" s="293">
        <v>0</v>
      </c>
      <c r="AC115" s="293">
        <v>0</v>
      </c>
      <c r="AD115" s="35"/>
      <c r="AE115" s="31"/>
    </row>
    <row r="116" spans="1:31" s="32" customFormat="1" ht="31.2" customHeight="1">
      <c r="A116" s="27"/>
      <c r="B116" s="33"/>
      <c r="C116" s="34"/>
      <c r="D116" s="286"/>
      <c r="E116" s="583"/>
      <c r="F116" s="583"/>
      <c r="G116" s="585"/>
      <c r="H116" s="585"/>
      <c r="I116" s="585"/>
      <c r="J116" s="585"/>
      <c r="K116" s="585"/>
      <c r="L116" s="585"/>
      <c r="M116" s="585"/>
      <c r="N116" s="616" t="s">
        <v>158</v>
      </c>
      <c r="O116" s="619"/>
      <c r="P116" s="620"/>
      <c r="Q116" s="433" t="s">
        <v>283</v>
      </c>
      <c r="R116" s="287">
        <v>5</v>
      </c>
      <c r="S116" s="288">
        <v>3</v>
      </c>
      <c r="T116" s="279" t="s">
        <v>159</v>
      </c>
      <c r="U116" s="289" t="s">
        <v>116</v>
      </c>
      <c r="V116" s="290" t="s">
        <v>153</v>
      </c>
      <c r="W116" s="289" t="s">
        <v>110</v>
      </c>
      <c r="X116" s="291" t="s">
        <v>109</v>
      </c>
      <c r="Y116" s="292"/>
      <c r="Z116" s="284"/>
      <c r="AA116" s="293">
        <f>AA117</f>
        <v>312800.33</v>
      </c>
      <c r="AB116" s="293">
        <v>0</v>
      </c>
      <c r="AC116" s="293">
        <v>0</v>
      </c>
      <c r="AD116" s="35"/>
      <c r="AE116" s="31"/>
    </row>
    <row r="117" spans="1:31" s="32" customFormat="1" ht="22.8" customHeight="1">
      <c r="A117" s="27"/>
      <c r="B117" s="33"/>
      <c r="C117" s="34"/>
      <c r="D117" s="286"/>
      <c r="E117" s="583"/>
      <c r="F117" s="583"/>
      <c r="G117" s="585"/>
      <c r="H117" s="585"/>
      <c r="I117" s="585"/>
      <c r="J117" s="585"/>
      <c r="K117" s="585"/>
      <c r="L117" s="585"/>
      <c r="M117" s="585"/>
      <c r="N117" s="616" t="s">
        <v>156</v>
      </c>
      <c r="O117" s="619"/>
      <c r="P117" s="620"/>
      <c r="Q117" s="433" t="s">
        <v>283</v>
      </c>
      <c r="R117" s="287">
        <v>5</v>
      </c>
      <c r="S117" s="288">
        <v>3</v>
      </c>
      <c r="T117" s="279" t="s">
        <v>154</v>
      </c>
      <c r="U117" s="289" t="s">
        <v>116</v>
      </c>
      <c r="V117" s="290" t="s">
        <v>153</v>
      </c>
      <c r="W117" s="289" t="s">
        <v>114</v>
      </c>
      <c r="X117" s="291" t="s">
        <v>152</v>
      </c>
      <c r="Y117" s="292"/>
      <c r="Z117" s="284"/>
      <c r="AA117" s="293">
        <f>AA118</f>
        <v>312800.33</v>
      </c>
      <c r="AB117" s="293">
        <v>0</v>
      </c>
      <c r="AC117" s="293">
        <v>0</v>
      </c>
      <c r="AD117" s="35"/>
      <c r="AE117" s="31"/>
    </row>
    <row r="118" spans="1:31" s="32" customFormat="1" ht="28.8" customHeight="1">
      <c r="A118" s="27"/>
      <c r="B118" s="33"/>
      <c r="C118" s="34"/>
      <c r="D118" s="286"/>
      <c r="E118" s="583"/>
      <c r="F118" s="583"/>
      <c r="G118" s="585"/>
      <c r="H118" s="585"/>
      <c r="I118" s="585"/>
      <c r="J118" s="585"/>
      <c r="K118" s="585"/>
      <c r="L118" s="585"/>
      <c r="M118" s="585"/>
      <c r="N118" s="616" t="s">
        <v>155</v>
      </c>
      <c r="O118" s="619"/>
      <c r="P118" s="620"/>
      <c r="Q118" s="433" t="s">
        <v>283</v>
      </c>
      <c r="R118" s="287">
        <v>5</v>
      </c>
      <c r="S118" s="288">
        <v>3</v>
      </c>
      <c r="T118" s="279" t="s">
        <v>154</v>
      </c>
      <c r="U118" s="289" t="s">
        <v>116</v>
      </c>
      <c r="V118" s="290" t="s">
        <v>153</v>
      </c>
      <c r="W118" s="289" t="s">
        <v>114</v>
      </c>
      <c r="X118" s="291" t="s">
        <v>152</v>
      </c>
      <c r="Y118" s="292">
        <v>240</v>
      </c>
      <c r="Z118" s="284"/>
      <c r="AA118" s="293">
        <v>312800.33</v>
      </c>
      <c r="AB118" s="293">
        <v>0</v>
      </c>
      <c r="AC118" s="293">
        <v>0</v>
      </c>
      <c r="AD118" s="35"/>
      <c r="AE118" s="31"/>
    </row>
    <row r="119" spans="1:31" s="32" customFormat="1" ht="28.8" customHeight="1">
      <c r="A119" s="27"/>
      <c r="B119" s="33"/>
      <c r="C119" s="34"/>
      <c r="D119" s="286"/>
      <c r="E119" s="583"/>
      <c r="F119" s="583"/>
      <c r="G119" s="585"/>
      <c r="H119" s="585"/>
      <c r="I119" s="585"/>
      <c r="J119" s="585"/>
      <c r="K119" s="585"/>
      <c r="L119" s="585"/>
      <c r="M119" s="585"/>
      <c r="N119" s="616" t="s">
        <v>438</v>
      </c>
      <c r="O119" s="619"/>
      <c r="P119" s="620"/>
      <c r="Q119" s="433" t="s">
        <v>283</v>
      </c>
      <c r="R119" s="287">
        <v>5</v>
      </c>
      <c r="S119" s="288">
        <v>3</v>
      </c>
      <c r="T119" s="279"/>
      <c r="U119" s="289">
        <v>85</v>
      </c>
      <c r="V119" s="290">
        <v>6</v>
      </c>
      <c r="W119" s="289">
        <v>1</v>
      </c>
      <c r="X119" s="291" t="s">
        <v>437</v>
      </c>
      <c r="Y119" s="292">
        <v>0</v>
      </c>
      <c r="Z119" s="284"/>
      <c r="AA119" s="293">
        <f>AA122</f>
        <v>2488273</v>
      </c>
      <c r="AB119" s="293"/>
      <c r="AC119" s="293"/>
      <c r="AD119" s="35"/>
      <c r="AE119" s="31"/>
    </row>
    <row r="120" spans="1:31" s="32" customFormat="1" ht="28.8" customHeight="1">
      <c r="A120" s="27"/>
      <c r="B120" s="33"/>
      <c r="C120" s="34"/>
      <c r="D120" s="286"/>
      <c r="E120" s="583"/>
      <c r="F120" s="583"/>
      <c r="G120" s="585"/>
      <c r="H120" s="585"/>
      <c r="I120" s="585"/>
      <c r="J120" s="585"/>
      <c r="K120" s="585"/>
      <c r="L120" s="585"/>
      <c r="M120" s="585"/>
      <c r="N120" s="616" t="s">
        <v>439</v>
      </c>
      <c r="O120" s="619"/>
      <c r="P120" s="620"/>
      <c r="Q120" s="433" t="s">
        <v>283</v>
      </c>
      <c r="R120" s="287">
        <v>5</v>
      </c>
      <c r="S120" s="288">
        <v>3</v>
      </c>
      <c r="T120" s="279"/>
      <c r="U120" s="289">
        <v>85</v>
      </c>
      <c r="V120" s="290">
        <v>6</v>
      </c>
      <c r="W120" s="289">
        <v>1</v>
      </c>
      <c r="X120" s="291" t="s">
        <v>437</v>
      </c>
      <c r="Y120" s="292">
        <v>400</v>
      </c>
      <c r="Z120" s="284"/>
      <c r="AA120" s="293">
        <f>AA121</f>
        <v>2488273</v>
      </c>
      <c r="AB120" s="293"/>
      <c r="AC120" s="293"/>
      <c r="AD120" s="35"/>
      <c r="AE120" s="31"/>
    </row>
    <row r="121" spans="1:31" s="32" customFormat="1" ht="18.600000000000001" customHeight="1">
      <c r="A121" s="27"/>
      <c r="B121" s="33"/>
      <c r="C121" s="34"/>
      <c r="D121" s="286"/>
      <c r="E121" s="583"/>
      <c r="F121" s="583"/>
      <c r="G121" s="585"/>
      <c r="H121" s="585"/>
      <c r="I121" s="585"/>
      <c r="J121" s="585"/>
      <c r="K121" s="585"/>
      <c r="L121" s="585"/>
      <c r="M121" s="585"/>
      <c r="N121" s="616" t="s">
        <v>265</v>
      </c>
      <c r="O121" s="619"/>
      <c r="P121" s="620"/>
      <c r="Q121" s="433" t="s">
        <v>283</v>
      </c>
      <c r="R121" s="287">
        <v>5</v>
      </c>
      <c r="S121" s="288">
        <v>3</v>
      </c>
      <c r="T121" s="279"/>
      <c r="U121" s="289">
        <v>85</v>
      </c>
      <c r="V121" s="290">
        <v>6</v>
      </c>
      <c r="W121" s="289">
        <v>1</v>
      </c>
      <c r="X121" s="291" t="s">
        <v>437</v>
      </c>
      <c r="Y121" s="292">
        <v>410</v>
      </c>
      <c r="Z121" s="284"/>
      <c r="AA121" s="293">
        <f>AA122</f>
        <v>2488273</v>
      </c>
      <c r="AB121" s="293"/>
      <c r="AC121" s="293"/>
      <c r="AD121" s="35"/>
      <c r="AE121" s="31"/>
    </row>
    <row r="122" spans="1:31" s="32" customFormat="1" ht="45" customHeight="1">
      <c r="A122" s="27"/>
      <c r="B122" s="33"/>
      <c r="C122" s="34"/>
      <c r="D122" s="286"/>
      <c r="E122" s="583"/>
      <c r="F122" s="583"/>
      <c r="G122" s="585"/>
      <c r="H122" s="585"/>
      <c r="I122" s="585"/>
      <c r="J122" s="585"/>
      <c r="K122" s="585"/>
      <c r="L122" s="585"/>
      <c r="M122" s="585"/>
      <c r="N122" s="616" t="s">
        <v>440</v>
      </c>
      <c r="O122" s="619"/>
      <c r="P122" s="620"/>
      <c r="Q122" s="433" t="s">
        <v>283</v>
      </c>
      <c r="R122" s="287">
        <v>5</v>
      </c>
      <c r="S122" s="288">
        <v>3</v>
      </c>
      <c r="T122" s="279"/>
      <c r="U122" s="289">
        <v>85</v>
      </c>
      <c r="V122" s="290">
        <v>6</v>
      </c>
      <c r="W122" s="289">
        <v>1</v>
      </c>
      <c r="X122" s="291" t="s">
        <v>437</v>
      </c>
      <c r="Y122" s="531">
        <v>414</v>
      </c>
      <c r="Z122" s="284"/>
      <c r="AA122" s="532">
        <v>2488273</v>
      </c>
      <c r="AB122" s="293"/>
      <c r="AC122" s="293"/>
      <c r="AD122" s="35"/>
      <c r="AE122" s="31"/>
    </row>
    <row r="123" spans="1:31" s="32" customFormat="1" ht="16.2" customHeight="1">
      <c r="A123" s="27"/>
      <c r="B123" s="33"/>
      <c r="C123" s="34"/>
      <c r="D123" s="286"/>
      <c r="E123" s="583"/>
      <c r="F123" s="583"/>
      <c r="G123" s="585"/>
      <c r="H123" s="585"/>
      <c r="I123" s="585"/>
      <c r="J123" s="585"/>
      <c r="K123" s="585"/>
      <c r="L123" s="585"/>
      <c r="M123" s="585"/>
      <c r="N123" s="616" t="s">
        <v>95</v>
      </c>
      <c r="O123" s="617"/>
      <c r="P123" s="618"/>
      <c r="Q123" s="433" t="s">
        <v>283</v>
      </c>
      <c r="R123" s="287">
        <v>5</v>
      </c>
      <c r="S123" s="288">
        <v>3</v>
      </c>
      <c r="T123" s="279"/>
      <c r="U123" s="289" t="s">
        <v>116</v>
      </c>
      <c r="V123" s="290">
        <v>6</v>
      </c>
      <c r="W123" s="289">
        <v>3</v>
      </c>
      <c r="X123" s="291">
        <v>90038</v>
      </c>
      <c r="Y123" s="292"/>
      <c r="Z123" s="284"/>
      <c r="AA123" s="293">
        <f>AA125</f>
        <v>1435111.71</v>
      </c>
      <c r="AB123" s="293">
        <f>AB125</f>
        <v>2808341.95</v>
      </c>
      <c r="AC123" s="293">
        <f>AC125</f>
        <v>1239580.8999999999</v>
      </c>
      <c r="AD123" s="35"/>
      <c r="AE123" s="31"/>
    </row>
    <row r="124" spans="1:31" s="32" customFormat="1" ht="28.8" customHeight="1">
      <c r="A124" s="27"/>
      <c r="B124" s="33"/>
      <c r="C124" s="34"/>
      <c r="D124" s="286"/>
      <c r="E124" s="583"/>
      <c r="F124" s="583"/>
      <c r="G124" s="585"/>
      <c r="H124" s="585"/>
      <c r="I124" s="585"/>
      <c r="J124" s="585"/>
      <c r="K124" s="585"/>
      <c r="L124" s="585"/>
      <c r="M124" s="585"/>
      <c r="N124" s="616" t="s">
        <v>435</v>
      </c>
      <c r="O124" s="619"/>
      <c r="P124" s="620"/>
      <c r="Q124" s="433" t="s">
        <v>283</v>
      </c>
      <c r="R124" s="287">
        <v>5</v>
      </c>
      <c r="S124" s="288">
        <v>3</v>
      </c>
      <c r="T124" s="279"/>
      <c r="U124" s="289" t="s">
        <v>116</v>
      </c>
      <c r="V124" s="290">
        <v>6</v>
      </c>
      <c r="W124" s="289">
        <v>3</v>
      </c>
      <c r="X124" s="291">
        <v>90038</v>
      </c>
      <c r="Y124" s="292"/>
      <c r="Z124" s="284"/>
      <c r="AA124" s="293">
        <f t="shared" ref="AA124:AC125" si="8">AA125</f>
        <v>1435111.71</v>
      </c>
      <c r="AB124" s="293">
        <f t="shared" si="8"/>
        <v>2808341.95</v>
      </c>
      <c r="AC124" s="293">
        <f t="shared" si="8"/>
        <v>1239580.8999999999</v>
      </c>
      <c r="AD124" s="35"/>
      <c r="AE124" s="31"/>
    </row>
    <row r="125" spans="1:31" s="32" customFormat="1" ht="28.8" customHeight="1">
      <c r="A125" s="27"/>
      <c r="B125" s="33"/>
      <c r="C125" s="34"/>
      <c r="D125" s="286"/>
      <c r="E125" s="583"/>
      <c r="F125" s="583"/>
      <c r="G125" s="585"/>
      <c r="H125" s="585"/>
      <c r="I125" s="585"/>
      <c r="J125" s="585"/>
      <c r="K125" s="585"/>
      <c r="L125" s="585"/>
      <c r="M125" s="585"/>
      <c r="N125" s="616" t="s">
        <v>155</v>
      </c>
      <c r="O125" s="619"/>
      <c r="P125" s="620"/>
      <c r="Q125" s="433" t="s">
        <v>283</v>
      </c>
      <c r="R125" s="287">
        <v>5</v>
      </c>
      <c r="S125" s="288">
        <v>3</v>
      </c>
      <c r="T125" s="279"/>
      <c r="U125" s="289" t="s">
        <v>116</v>
      </c>
      <c r="V125" s="290">
        <v>6</v>
      </c>
      <c r="W125" s="289">
        <v>3</v>
      </c>
      <c r="X125" s="291">
        <v>90038</v>
      </c>
      <c r="Y125" s="292"/>
      <c r="Z125" s="284"/>
      <c r="AA125" s="293">
        <f t="shared" si="8"/>
        <v>1435111.71</v>
      </c>
      <c r="AB125" s="293">
        <f t="shared" si="8"/>
        <v>2808341.95</v>
      </c>
      <c r="AC125" s="293">
        <f t="shared" si="8"/>
        <v>1239580.8999999999</v>
      </c>
      <c r="AD125" s="35"/>
      <c r="AE125" s="31"/>
    </row>
    <row r="126" spans="1:31" s="32" customFormat="1" ht="13.8">
      <c r="A126" s="27"/>
      <c r="B126" s="33"/>
      <c r="C126" s="34"/>
      <c r="D126" s="286"/>
      <c r="E126" s="276"/>
      <c r="F126" s="276"/>
      <c r="G126" s="351"/>
      <c r="H126" s="351"/>
      <c r="I126" s="351"/>
      <c r="J126" s="351"/>
      <c r="K126" s="351"/>
      <c r="L126" s="351"/>
      <c r="M126" s="351"/>
      <c r="N126" s="616" t="s">
        <v>449</v>
      </c>
      <c r="O126" s="617"/>
      <c r="P126" s="618"/>
      <c r="Q126" s="433" t="s">
        <v>283</v>
      </c>
      <c r="R126" s="287">
        <v>5</v>
      </c>
      <c r="S126" s="288">
        <v>3</v>
      </c>
      <c r="T126" s="279"/>
      <c r="U126" s="289" t="s">
        <v>116</v>
      </c>
      <c r="V126" s="290">
        <v>6</v>
      </c>
      <c r="W126" s="289">
        <v>3</v>
      </c>
      <c r="X126" s="291">
        <v>90038</v>
      </c>
      <c r="Y126" s="292">
        <v>240</v>
      </c>
      <c r="Z126" s="284"/>
      <c r="AA126" s="532">
        <v>1435111.71</v>
      </c>
      <c r="AB126" s="293">
        <v>2808341.95</v>
      </c>
      <c r="AC126" s="293">
        <v>1239580.8999999999</v>
      </c>
      <c r="AD126" s="35"/>
      <c r="AE126" s="31"/>
    </row>
    <row r="127" spans="1:31" s="32" customFormat="1" ht="22.8" customHeight="1">
      <c r="A127" s="27"/>
      <c r="B127" s="33"/>
      <c r="C127" s="34"/>
      <c r="D127" s="286"/>
      <c r="E127" s="555"/>
      <c r="F127" s="555"/>
      <c r="G127" s="554"/>
      <c r="H127" s="554"/>
      <c r="I127" s="554"/>
      <c r="J127" s="554"/>
      <c r="K127" s="554"/>
      <c r="L127" s="554"/>
      <c r="M127" s="554"/>
      <c r="N127" s="616" t="s">
        <v>442</v>
      </c>
      <c r="O127" s="617"/>
      <c r="P127" s="618"/>
      <c r="Q127" s="433" t="s">
        <v>283</v>
      </c>
      <c r="R127" s="287">
        <v>5</v>
      </c>
      <c r="S127" s="288">
        <v>3</v>
      </c>
      <c r="T127" s="279"/>
      <c r="U127" s="289">
        <v>92</v>
      </c>
      <c r="V127" s="290">
        <v>0</v>
      </c>
      <c r="W127" s="289">
        <v>2</v>
      </c>
      <c r="X127" s="291">
        <v>95032</v>
      </c>
      <c r="Y127" s="531">
        <v>200</v>
      </c>
      <c r="Z127" s="284"/>
      <c r="AA127" s="532">
        <f>AA129</f>
        <v>3152985</v>
      </c>
      <c r="AB127" s="293"/>
      <c r="AC127" s="293"/>
      <c r="AD127" s="35"/>
      <c r="AE127" s="31"/>
    </row>
    <row r="128" spans="1:31" s="32" customFormat="1" ht="30" customHeight="1">
      <c r="A128" s="27"/>
      <c r="B128" s="33"/>
      <c r="C128" s="34"/>
      <c r="D128" s="286"/>
      <c r="E128" s="555"/>
      <c r="F128" s="555"/>
      <c r="G128" s="554"/>
      <c r="H128" s="554"/>
      <c r="I128" s="554"/>
      <c r="J128" s="554"/>
      <c r="K128" s="554"/>
      <c r="L128" s="554"/>
      <c r="M128" s="554"/>
      <c r="N128" s="616" t="s">
        <v>155</v>
      </c>
      <c r="O128" s="617"/>
      <c r="P128" s="618"/>
      <c r="Q128" s="433" t="s">
        <v>283</v>
      </c>
      <c r="R128" s="287">
        <v>5</v>
      </c>
      <c r="S128" s="288">
        <v>3</v>
      </c>
      <c r="T128" s="279"/>
      <c r="U128" s="289">
        <v>92</v>
      </c>
      <c r="V128" s="290">
        <v>0</v>
      </c>
      <c r="W128" s="289">
        <v>2</v>
      </c>
      <c r="X128" s="291">
        <v>95032</v>
      </c>
      <c r="Y128" s="531">
        <v>240</v>
      </c>
      <c r="Z128" s="284"/>
      <c r="AA128" s="532">
        <f>AA129</f>
        <v>3152985</v>
      </c>
      <c r="AB128" s="293"/>
      <c r="AC128" s="293"/>
      <c r="AD128" s="35"/>
      <c r="AE128" s="31"/>
    </row>
    <row r="129" spans="1:31" s="32" customFormat="1" ht="27.6" customHeight="1">
      <c r="A129" s="27"/>
      <c r="B129" s="33"/>
      <c r="C129" s="34"/>
      <c r="D129" s="286"/>
      <c r="E129" s="555"/>
      <c r="F129" s="555"/>
      <c r="G129" s="554"/>
      <c r="H129" s="554"/>
      <c r="I129" s="554"/>
      <c r="J129" s="554"/>
      <c r="K129" s="554"/>
      <c r="L129" s="554"/>
      <c r="M129" s="554"/>
      <c r="N129" s="616" t="s">
        <v>441</v>
      </c>
      <c r="O129" s="617"/>
      <c r="P129" s="618"/>
      <c r="Q129" s="433" t="s">
        <v>283</v>
      </c>
      <c r="R129" s="287">
        <v>5</v>
      </c>
      <c r="S129" s="288">
        <v>3</v>
      </c>
      <c r="T129" s="279"/>
      <c r="U129" s="289">
        <v>92</v>
      </c>
      <c r="V129" s="290">
        <v>0</v>
      </c>
      <c r="W129" s="289">
        <v>2</v>
      </c>
      <c r="X129" s="291">
        <v>95032</v>
      </c>
      <c r="Y129" s="531">
        <v>243</v>
      </c>
      <c r="Z129" s="284"/>
      <c r="AA129" s="532">
        <v>3152985</v>
      </c>
      <c r="AB129" s="293"/>
      <c r="AC129" s="293"/>
      <c r="AD129" s="35"/>
      <c r="AE129" s="31"/>
    </row>
    <row r="130" spans="1:31" s="32" customFormat="1" ht="26.4" customHeight="1">
      <c r="A130" s="27"/>
      <c r="B130" s="33"/>
      <c r="C130" s="34"/>
      <c r="D130" s="286"/>
      <c r="E130" s="555"/>
      <c r="F130" s="555"/>
      <c r="G130" s="554"/>
      <c r="H130" s="554"/>
      <c r="I130" s="554"/>
      <c r="J130" s="554"/>
      <c r="K130" s="554"/>
      <c r="L130" s="554"/>
      <c r="M130" s="554"/>
      <c r="N130" s="616" t="s">
        <v>441</v>
      </c>
      <c r="O130" s="617"/>
      <c r="P130" s="618"/>
      <c r="Q130" s="433" t="s">
        <v>283</v>
      </c>
      <c r="R130" s="287">
        <v>5</v>
      </c>
      <c r="S130" s="288">
        <v>3</v>
      </c>
      <c r="T130" s="279"/>
      <c r="U130" s="289">
        <v>92</v>
      </c>
      <c r="V130" s="290">
        <v>0</v>
      </c>
      <c r="W130" s="289" t="s">
        <v>443</v>
      </c>
      <c r="X130" s="291">
        <v>55550</v>
      </c>
      <c r="Y130" s="531">
        <v>200</v>
      </c>
      <c r="Z130" s="284"/>
      <c r="AA130" s="532">
        <f>AA132</f>
        <v>14739579</v>
      </c>
      <c r="AB130" s="293"/>
      <c r="AC130" s="293"/>
      <c r="AD130" s="35"/>
      <c r="AE130" s="31"/>
    </row>
    <row r="131" spans="1:31" s="32" customFormat="1" ht="30" customHeight="1">
      <c r="A131" s="27"/>
      <c r="B131" s="33"/>
      <c r="C131" s="34"/>
      <c r="D131" s="286"/>
      <c r="E131" s="555"/>
      <c r="F131" s="555"/>
      <c r="G131" s="554"/>
      <c r="H131" s="554"/>
      <c r="I131" s="554"/>
      <c r="J131" s="554"/>
      <c r="K131" s="554"/>
      <c r="L131" s="554"/>
      <c r="M131" s="554"/>
      <c r="N131" s="616" t="s">
        <v>155</v>
      </c>
      <c r="O131" s="617"/>
      <c r="P131" s="618"/>
      <c r="Q131" s="433" t="s">
        <v>283</v>
      </c>
      <c r="R131" s="287">
        <v>5</v>
      </c>
      <c r="S131" s="288">
        <v>3</v>
      </c>
      <c r="T131" s="279"/>
      <c r="U131" s="289">
        <v>92</v>
      </c>
      <c r="V131" s="290">
        <v>0</v>
      </c>
      <c r="W131" s="289" t="s">
        <v>443</v>
      </c>
      <c r="X131" s="291">
        <v>55550</v>
      </c>
      <c r="Y131" s="531">
        <v>240</v>
      </c>
      <c r="Z131" s="284"/>
      <c r="AA131" s="532">
        <f>AA132</f>
        <v>14739579</v>
      </c>
      <c r="AB131" s="293"/>
      <c r="AC131" s="293"/>
      <c r="AD131" s="35"/>
      <c r="AE131" s="31"/>
    </row>
    <row r="132" spans="1:31" s="32" customFormat="1" ht="31.2" customHeight="1">
      <c r="A132" s="27"/>
      <c r="B132" s="33"/>
      <c r="C132" s="34"/>
      <c r="D132" s="286"/>
      <c r="E132" s="555"/>
      <c r="F132" s="555"/>
      <c r="G132" s="554"/>
      <c r="H132" s="554"/>
      <c r="I132" s="554"/>
      <c r="J132" s="554"/>
      <c r="K132" s="554"/>
      <c r="L132" s="554"/>
      <c r="M132" s="554"/>
      <c r="N132" s="616" t="s">
        <v>441</v>
      </c>
      <c r="O132" s="617"/>
      <c r="P132" s="618"/>
      <c r="Q132" s="433" t="s">
        <v>283</v>
      </c>
      <c r="R132" s="287">
        <v>5</v>
      </c>
      <c r="S132" s="288">
        <v>3</v>
      </c>
      <c r="T132" s="279"/>
      <c r="U132" s="289">
        <v>92</v>
      </c>
      <c r="V132" s="290">
        <v>0</v>
      </c>
      <c r="W132" s="289" t="s">
        <v>443</v>
      </c>
      <c r="X132" s="291">
        <v>55550</v>
      </c>
      <c r="Y132" s="531">
        <v>243</v>
      </c>
      <c r="Z132" s="284"/>
      <c r="AA132" s="532">
        <v>14739579</v>
      </c>
      <c r="AB132" s="293"/>
      <c r="AC132" s="293"/>
      <c r="AD132" s="35"/>
      <c r="AE132" s="31"/>
    </row>
    <row r="133" spans="1:31" s="32" customFormat="1" ht="21" customHeight="1">
      <c r="A133" s="27"/>
      <c r="B133" s="33"/>
      <c r="C133" s="36"/>
      <c r="D133" s="631" t="s">
        <v>150</v>
      </c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433" t="s">
        <v>283</v>
      </c>
      <c r="R133" s="296">
        <v>8</v>
      </c>
      <c r="S133" s="297" t="s">
        <v>110</v>
      </c>
      <c r="T133" s="298" t="s">
        <v>107</v>
      </c>
      <c r="U133" s="299" t="s">
        <v>110</v>
      </c>
      <c r="V133" s="300" t="s">
        <v>111</v>
      </c>
      <c r="W133" s="299" t="s">
        <v>110</v>
      </c>
      <c r="X133" s="301" t="s">
        <v>109</v>
      </c>
      <c r="Y133" s="302"/>
      <c r="Z133" s="303"/>
      <c r="AA133" s="304">
        <f>AA134</f>
        <v>3473000</v>
      </c>
      <c r="AB133" s="304">
        <f t="shared" ref="AB133:AC134" si="9">AB134</f>
        <v>2800000</v>
      </c>
      <c r="AC133" s="304">
        <f t="shared" si="9"/>
        <v>2800000</v>
      </c>
      <c r="AD133" s="35"/>
      <c r="AE133" s="31"/>
    </row>
    <row r="134" spans="1:31" s="32" customFormat="1" ht="20.25" customHeight="1">
      <c r="A134" s="27"/>
      <c r="B134" s="33"/>
      <c r="C134" s="34"/>
      <c r="D134" s="276"/>
      <c r="E134" s="621" t="s">
        <v>149</v>
      </c>
      <c r="F134" s="621"/>
      <c r="G134" s="621"/>
      <c r="H134" s="621"/>
      <c r="I134" s="621"/>
      <c r="J134" s="621"/>
      <c r="K134" s="621"/>
      <c r="L134" s="621"/>
      <c r="M134" s="621"/>
      <c r="N134" s="622"/>
      <c r="O134" s="622"/>
      <c r="P134" s="622"/>
      <c r="Q134" s="433" t="s">
        <v>283</v>
      </c>
      <c r="R134" s="277">
        <v>8</v>
      </c>
      <c r="S134" s="278">
        <v>1</v>
      </c>
      <c r="T134" s="279" t="s">
        <v>107</v>
      </c>
      <c r="U134" s="280" t="s">
        <v>110</v>
      </c>
      <c r="V134" s="281" t="s">
        <v>111</v>
      </c>
      <c r="W134" s="280" t="s">
        <v>110</v>
      </c>
      <c r="X134" s="282" t="s">
        <v>109</v>
      </c>
      <c r="Y134" s="283"/>
      <c r="Z134" s="284"/>
      <c r="AA134" s="285">
        <f>AA139+AA143+AA146+AA149+AA152</f>
        <v>3473000</v>
      </c>
      <c r="AB134" s="285">
        <f t="shared" si="9"/>
        <v>2800000</v>
      </c>
      <c r="AC134" s="285">
        <f t="shared" si="9"/>
        <v>2800000</v>
      </c>
      <c r="AD134" s="35"/>
      <c r="AE134" s="31"/>
    </row>
    <row r="135" spans="1:31" s="32" customFormat="1" ht="27.6">
      <c r="A135" s="27"/>
      <c r="B135" s="33"/>
      <c r="C135" s="34"/>
      <c r="D135" s="286"/>
      <c r="E135" s="276"/>
      <c r="F135" s="621" t="s">
        <v>148</v>
      </c>
      <c r="G135" s="621"/>
      <c r="H135" s="621"/>
      <c r="I135" s="621"/>
      <c r="J135" s="621"/>
      <c r="K135" s="621"/>
      <c r="L135" s="621"/>
      <c r="M135" s="621"/>
      <c r="N135" s="621"/>
      <c r="O135" s="621"/>
      <c r="P135" s="621"/>
      <c r="Q135" s="433" t="s">
        <v>283</v>
      </c>
      <c r="R135" s="287">
        <v>8</v>
      </c>
      <c r="S135" s="288">
        <v>1</v>
      </c>
      <c r="T135" s="279" t="s">
        <v>147</v>
      </c>
      <c r="U135" s="289" t="s">
        <v>131</v>
      </c>
      <c r="V135" s="290" t="s">
        <v>111</v>
      </c>
      <c r="W135" s="289" t="s">
        <v>110</v>
      </c>
      <c r="X135" s="291" t="s">
        <v>109</v>
      </c>
      <c r="Y135" s="292"/>
      <c r="Z135" s="284"/>
      <c r="AA135" s="293">
        <f>AA139</f>
        <v>280000</v>
      </c>
      <c r="AB135" s="293">
        <f>AB136+AB140</f>
        <v>2800000</v>
      </c>
      <c r="AC135" s="293">
        <f>AC136+AC140</f>
        <v>2800000</v>
      </c>
      <c r="AD135" s="35"/>
      <c r="AE135" s="31"/>
    </row>
    <row r="136" spans="1:31" s="32" customFormat="1" ht="18.75" customHeight="1">
      <c r="A136" s="27"/>
      <c r="B136" s="33"/>
      <c r="C136" s="34"/>
      <c r="D136" s="286"/>
      <c r="E136" s="286"/>
      <c r="F136" s="276"/>
      <c r="G136" s="621" t="s">
        <v>146</v>
      </c>
      <c r="H136" s="621"/>
      <c r="I136" s="621"/>
      <c r="J136" s="621"/>
      <c r="K136" s="621"/>
      <c r="L136" s="621"/>
      <c r="M136" s="621"/>
      <c r="N136" s="621"/>
      <c r="O136" s="621"/>
      <c r="P136" s="621"/>
      <c r="Q136" s="433" t="s">
        <v>283</v>
      </c>
      <c r="R136" s="287">
        <v>8</v>
      </c>
      <c r="S136" s="288">
        <v>1</v>
      </c>
      <c r="T136" s="279" t="s">
        <v>145</v>
      </c>
      <c r="U136" s="289" t="s">
        <v>131</v>
      </c>
      <c r="V136" s="290" t="s">
        <v>140</v>
      </c>
      <c r="W136" s="289" t="s">
        <v>110</v>
      </c>
      <c r="X136" s="291" t="s">
        <v>109</v>
      </c>
      <c r="Y136" s="292"/>
      <c r="Z136" s="284"/>
      <c r="AA136" s="293">
        <f>AA137</f>
        <v>280000</v>
      </c>
      <c r="AB136" s="293">
        <f t="shared" ref="AB136:AC138" si="10">AB137</f>
        <v>280000</v>
      </c>
      <c r="AC136" s="293">
        <f t="shared" si="10"/>
        <v>280000</v>
      </c>
      <c r="AD136" s="35"/>
      <c r="AE136" s="31"/>
    </row>
    <row r="137" spans="1:31" s="32" customFormat="1" ht="18.75" customHeight="1">
      <c r="A137" s="27"/>
      <c r="B137" s="33"/>
      <c r="C137" s="34"/>
      <c r="D137" s="286"/>
      <c r="E137" s="286"/>
      <c r="F137" s="286"/>
      <c r="G137" s="276"/>
      <c r="H137" s="621" t="s">
        <v>144</v>
      </c>
      <c r="I137" s="621"/>
      <c r="J137" s="621"/>
      <c r="K137" s="621"/>
      <c r="L137" s="621"/>
      <c r="M137" s="621"/>
      <c r="N137" s="621"/>
      <c r="O137" s="621"/>
      <c r="P137" s="621"/>
      <c r="Q137" s="433" t="s">
        <v>283</v>
      </c>
      <c r="R137" s="287">
        <v>8</v>
      </c>
      <c r="S137" s="288">
        <v>1</v>
      </c>
      <c r="T137" s="279" t="s">
        <v>143</v>
      </c>
      <c r="U137" s="289" t="s">
        <v>131</v>
      </c>
      <c r="V137" s="290" t="s">
        <v>140</v>
      </c>
      <c r="W137" s="289" t="s">
        <v>114</v>
      </c>
      <c r="X137" s="291" t="s">
        <v>109</v>
      </c>
      <c r="Y137" s="292"/>
      <c r="Z137" s="284"/>
      <c r="AA137" s="293">
        <f>AA138</f>
        <v>280000</v>
      </c>
      <c r="AB137" s="293">
        <f t="shared" si="10"/>
        <v>280000</v>
      </c>
      <c r="AC137" s="293">
        <f t="shared" si="10"/>
        <v>280000</v>
      </c>
      <c r="AD137" s="35"/>
      <c r="AE137" s="31"/>
    </row>
    <row r="138" spans="1:31" s="32" customFormat="1" ht="18.75" customHeight="1">
      <c r="A138" s="27"/>
      <c r="B138" s="33"/>
      <c r="C138" s="34"/>
      <c r="D138" s="286"/>
      <c r="E138" s="286"/>
      <c r="F138" s="286"/>
      <c r="G138" s="286"/>
      <c r="H138" s="276"/>
      <c r="I138" s="621" t="s">
        <v>142</v>
      </c>
      <c r="J138" s="621"/>
      <c r="K138" s="621"/>
      <c r="L138" s="621"/>
      <c r="M138" s="621"/>
      <c r="N138" s="621"/>
      <c r="O138" s="621"/>
      <c r="P138" s="621"/>
      <c r="Q138" s="433" t="s">
        <v>283</v>
      </c>
      <c r="R138" s="287">
        <v>8</v>
      </c>
      <c r="S138" s="288">
        <v>1</v>
      </c>
      <c r="T138" s="279" t="s">
        <v>141</v>
      </c>
      <c r="U138" s="289" t="s">
        <v>131</v>
      </c>
      <c r="V138" s="290" t="s">
        <v>140</v>
      </c>
      <c r="W138" s="289" t="s">
        <v>114</v>
      </c>
      <c r="X138" s="291" t="s">
        <v>139</v>
      </c>
      <c r="Y138" s="292"/>
      <c r="Z138" s="284"/>
      <c r="AA138" s="293">
        <f>AA139</f>
        <v>280000</v>
      </c>
      <c r="AB138" s="293">
        <f t="shared" si="10"/>
        <v>280000</v>
      </c>
      <c r="AC138" s="293">
        <f t="shared" si="10"/>
        <v>280000</v>
      </c>
      <c r="AD138" s="35"/>
      <c r="AE138" s="31"/>
    </row>
    <row r="139" spans="1:31" s="32" customFormat="1" ht="12.75" customHeight="1">
      <c r="A139" s="27"/>
      <c r="B139" s="33"/>
      <c r="C139" s="34"/>
      <c r="D139" s="286"/>
      <c r="E139" s="286"/>
      <c r="F139" s="286"/>
      <c r="G139" s="286"/>
      <c r="H139" s="286"/>
      <c r="I139" s="286"/>
      <c r="J139" s="276"/>
      <c r="K139" s="616" t="s">
        <v>133</v>
      </c>
      <c r="L139" s="617"/>
      <c r="M139" s="617"/>
      <c r="N139" s="617"/>
      <c r="O139" s="617"/>
      <c r="P139" s="618"/>
      <c r="Q139" s="433" t="s">
        <v>283</v>
      </c>
      <c r="R139" s="287">
        <v>8</v>
      </c>
      <c r="S139" s="288">
        <v>1</v>
      </c>
      <c r="T139" s="279" t="s">
        <v>141</v>
      </c>
      <c r="U139" s="289" t="s">
        <v>131</v>
      </c>
      <c r="V139" s="290" t="s">
        <v>140</v>
      </c>
      <c r="W139" s="289" t="s">
        <v>114</v>
      </c>
      <c r="X139" s="291" t="s">
        <v>139</v>
      </c>
      <c r="Y139" s="294" t="s">
        <v>128</v>
      </c>
      <c r="Z139" s="284"/>
      <c r="AA139" s="293">
        <v>280000</v>
      </c>
      <c r="AB139" s="293">
        <v>280000</v>
      </c>
      <c r="AC139" s="293">
        <v>280000</v>
      </c>
      <c r="AD139" s="35"/>
      <c r="AE139" s="31"/>
    </row>
    <row r="140" spans="1:31" s="32" customFormat="1" ht="19.5" customHeight="1">
      <c r="A140" s="27"/>
      <c r="B140" s="33"/>
      <c r="C140" s="34"/>
      <c r="D140" s="286"/>
      <c r="E140" s="286"/>
      <c r="F140" s="276"/>
      <c r="G140" s="621" t="s">
        <v>138</v>
      </c>
      <c r="H140" s="621"/>
      <c r="I140" s="621"/>
      <c r="J140" s="621"/>
      <c r="K140" s="621"/>
      <c r="L140" s="621"/>
      <c r="M140" s="621"/>
      <c r="N140" s="621"/>
      <c r="O140" s="621"/>
      <c r="P140" s="621"/>
      <c r="Q140" s="433" t="s">
        <v>283</v>
      </c>
      <c r="R140" s="287">
        <v>8</v>
      </c>
      <c r="S140" s="288">
        <v>1</v>
      </c>
      <c r="T140" s="279" t="s">
        <v>137</v>
      </c>
      <c r="U140" s="289" t="s">
        <v>131</v>
      </c>
      <c r="V140" s="290" t="s">
        <v>130</v>
      </c>
      <c r="W140" s="289" t="s">
        <v>110</v>
      </c>
      <c r="X140" s="291" t="s">
        <v>109</v>
      </c>
      <c r="Y140" s="292"/>
      <c r="Z140" s="284"/>
      <c r="AA140" s="293">
        <f>AA141</f>
        <v>2468000</v>
      </c>
      <c r="AB140" s="293">
        <f>AB143</f>
        <v>2520000</v>
      </c>
      <c r="AC140" s="293">
        <f t="shared" ref="AB140:AC142" si="11">AC141</f>
        <v>2520000</v>
      </c>
      <c r="AD140" s="35"/>
      <c r="AE140" s="31"/>
    </row>
    <row r="141" spans="1:31" s="32" customFormat="1" ht="18.75" customHeight="1">
      <c r="A141" s="27"/>
      <c r="B141" s="33"/>
      <c r="C141" s="34"/>
      <c r="D141" s="286"/>
      <c r="E141" s="286"/>
      <c r="F141" s="286"/>
      <c r="G141" s="276"/>
      <c r="H141" s="621" t="s">
        <v>136</v>
      </c>
      <c r="I141" s="621"/>
      <c r="J141" s="621"/>
      <c r="K141" s="621"/>
      <c r="L141" s="621"/>
      <c r="M141" s="621"/>
      <c r="N141" s="621"/>
      <c r="O141" s="621"/>
      <c r="P141" s="621"/>
      <c r="Q141" s="433" t="s">
        <v>283</v>
      </c>
      <c r="R141" s="287">
        <v>8</v>
      </c>
      <c r="S141" s="288">
        <v>1</v>
      </c>
      <c r="T141" s="279" t="s">
        <v>135</v>
      </c>
      <c r="U141" s="289" t="s">
        <v>131</v>
      </c>
      <c r="V141" s="290" t="s">
        <v>130</v>
      </c>
      <c r="W141" s="289" t="s">
        <v>114</v>
      </c>
      <c r="X141" s="291" t="s">
        <v>109</v>
      </c>
      <c r="Y141" s="292"/>
      <c r="Z141" s="284"/>
      <c r="AA141" s="293">
        <f>AA142</f>
        <v>2468000</v>
      </c>
      <c r="AB141" s="293">
        <f t="shared" si="11"/>
        <v>2520000</v>
      </c>
      <c r="AC141" s="293">
        <f t="shared" si="11"/>
        <v>2520000</v>
      </c>
      <c r="AD141" s="35"/>
      <c r="AE141" s="31"/>
    </row>
    <row r="142" spans="1:31" s="32" customFormat="1" ht="19.5" customHeight="1">
      <c r="A142" s="27"/>
      <c r="B142" s="33"/>
      <c r="C142" s="34"/>
      <c r="D142" s="286"/>
      <c r="E142" s="286"/>
      <c r="F142" s="286"/>
      <c r="G142" s="286"/>
      <c r="H142" s="276"/>
      <c r="I142" s="621" t="s">
        <v>134</v>
      </c>
      <c r="J142" s="621"/>
      <c r="K142" s="621"/>
      <c r="L142" s="621"/>
      <c r="M142" s="621"/>
      <c r="N142" s="621"/>
      <c r="O142" s="621"/>
      <c r="P142" s="621"/>
      <c r="Q142" s="433" t="s">
        <v>283</v>
      </c>
      <c r="R142" s="287">
        <v>8</v>
      </c>
      <c r="S142" s="288">
        <v>1</v>
      </c>
      <c r="T142" s="279" t="s">
        <v>132</v>
      </c>
      <c r="U142" s="289" t="s">
        <v>131</v>
      </c>
      <c r="V142" s="290" t="s">
        <v>130</v>
      </c>
      <c r="W142" s="289" t="s">
        <v>114</v>
      </c>
      <c r="X142" s="291" t="s">
        <v>129</v>
      </c>
      <c r="Y142" s="292"/>
      <c r="Z142" s="284"/>
      <c r="AA142" s="293">
        <f>AA143</f>
        <v>2468000</v>
      </c>
      <c r="AB142" s="293">
        <f t="shared" si="11"/>
        <v>2520000</v>
      </c>
      <c r="AC142" s="293">
        <f t="shared" si="11"/>
        <v>2520000</v>
      </c>
      <c r="AD142" s="35"/>
      <c r="AE142" s="31"/>
    </row>
    <row r="143" spans="1:31" s="32" customFormat="1" ht="18.75" customHeight="1">
      <c r="A143" s="27"/>
      <c r="B143" s="33"/>
      <c r="C143" s="34"/>
      <c r="D143" s="286"/>
      <c r="E143" s="286"/>
      <c r="F143" s="286"/>
      <c r="G143" s="286"/>
      <c r="H143" s="286"/>
      <c r="I143" s="286"/>
      <c r="J143" s="276"/>
      <c r="K143" s="616" t="s">
        <v>133</v>
      </c>
      <c r="L143" s="617"/>
      <c r="M143" s="617"/>
      <c r="N143" s="617"/>
      <c r="O143" s="617"/>
      <c r="P143" s="618"/>
      <c r="Q143" s="433" t="s">
        <v>283</v>
      </c>
      <c r="R143" s="287">
        <v>8</v>
      </c>
      <c r="S143" s="288">
        <v>1</v>
      </c>
      <c r="T143" s="279" t="s">
        <v>132</v>
      </c>
      <c r="U143" s="289" t="s">
        <v>131</v>
      </c>
      <c r="V143" s="290" t="s">
        <v>130</v>
      </c>
      <c r="W143" s="289" t="s">
        <v>114</v>
      </c>
      <c r="X143" s="291" t="s">
        <v>129</v>
      </c>
      <c r="Y143" s="294" t="s">
        <v>128</v>
      </c>
      <c r="Z143" s="284"/>
      <c r="AA143" s="293">
        <v>2468000</v>
      </c>
      <c r="AB143" s="295">
        <v>2520000</v>
      </c>
      <c r="AC143" s="295">
        <v>2520000</v>
      </c>
      <c r="AD143" s="35"/>
      <c r="AE143" s="31"/>
    </row>
    <row r="144" spans="1:31" s="32" customFormat="1" ht="30" customHeight="1">
      <c r="A144" s="27"/>
      <c r="B144" s="33"/>
      <c r="C144" s="36"/>
      <c r="D144" s="523"/>
      <c r="E144" s="523"/>
      <c r="F144" s="523"/>
      <c r="G144" s="523"/>
      <c r="H144" s="523"/>
      <c r="I144" s="523"/>
      <c r="J144" s="523"/>
      <c r="K144" s="523"/>
      <c r="L144" s="524"/>
      <c r="M144" s="524"/>
      <c r="N144" s="617" t="s">
        <v>415</v>
      </c>
      <c r="O144" s="619"/>
      <c r="P144" s="620"/>
      <c r="Q144" s="433" t="s">
        <v>283</v>
      </c>
      <c r="R144" s="287">
        <v>8</v>
      </c>
      <c r="S144" s="288">
        <v>1</v>
      </c>
      <c r="T144" s="279"/>
      <c r="U144" s="289">
        <v>81</v>
      </c>
      <c r="V144" s="290">
        <v>2</v>
      </c>
      <c r="W144" s="289">
        <v>0</v>
      </c>
      <c r="X144" s="291">
        <v>0</v>
      </c>
      <c r="Y144" s="509"/>
      <c r="Z144" s="284"/>
      <c r="AA144" s="293">
        <f>AA146</f>
        <v>423000</v>
      </c>
      <c r="AB144" s="483"/>
      <c r="AC144" s="483"/>
      <c r="AD144" s="35"/>
      <c r="AE144" s="31"/>
    </row>
    <row r="145" spans="1:31" s="32" customFormat="1" ht="18.75" customHeight="1">
      <c r="A145" s="27"/>
      <c r="B145" s="33"/>
      <c r="C145" s="36"/>
      <c r="D145" s="523"/>
      <c r="E145" s="523"/>
      <c r="F145" s="523"/>
      <c r="G145" s="523"/>
      <c r="H145" s="523"/>
      <c r="I145" s="523"/>
      <c r="J145" s="523"/>
      <c r="K145" s="523"/>
      <c r="L145" s="524"/>
      <c r="M145" s="524"/>
      <c r="N145" s="617" t="s">
        <v>414</v>
      </c>
      <c r="O145" s="619"/>
      <c r="P145" s="620"/>
      <c r="Q145" s="433" t="s">
        <v>283</v>
      </c>
      <c r="R145" s="287">
        <v>8</v>
      </c>
      <c r="S145" s="288">
        <v>1</v>
      </c>
      <c r="T145" s="279"/>
      <c r="U145" s="289">
        <v>81</v>
      </c>
      <c r="V145" s="290">
        <v>2</v>
      </c>
      <c r="W145" s="289">
        <v>2</v>
      </c>
      <c r="X145" s="291">
        <v>67777</v>
      </c>
      <c r="Y145" s="509"/>
      <c r="Z145" s="284"/>
      <c r="AA145" s="293">
        <f>AA146</f>
        <v>423000</v>
      </c>
      <c r="AB145" s="483"/>
      <c r="AC145" s="483"/>
      <c r="AD145" s="35"/>
      <c r="AE145" s="31"/>
    </row>
    <row r="146" spans="1:31" s="32" customFormat="1" ht="59.4" customHeight="1">
      <c r="A146" s="27"/>
      <c r="B146" s="33"/>
      <c r="C146" s="36"/>
      <c r="D146" s="523"/>
      <c r="E146" s="523"/>
      <c r="F146" s="523"/>
      <c r="G146" s="523"/>
      <c r="H146" s="523"/>
      <c r="I146" s="523"/>
      <c r="J146" s="523"/>
      <c r="K146" s="523"/>
      <c r="L146" s="524"/>
      <c r="M146" s="524"/>
      <c r="N146" s="628" t="s">
        <v>417</v>
      </c>
      <c r="O146" s="629"/>
      <c r="P146" s="630"/>
      <c r="Q146" s="433" t="s">
        <v>283</v>
      </c>
      <c r="R146" s="287">
        <v>8</v>
      </c>
      <c r="S146" s="288">
        <v>1</v>
      </c>
      <c r="T146" s="279"/>
      <c r="U146" s="289">
        <v>81</v>
      </c>
      <c r="V146" s="290">
        <v>2</v>
      </c>
      <c r="W146" s="289">
        <v>2</v>
      </c>
      <c r="X146" s="291">
        <v>67777</v>
      </c>
      <c r="Y146" s="531">
        <v>611</v>
      </c>
      <c r="Z146" s="284"/>
      <c r="AA146" s="293">
        <v>423000</v>
      </c>
      <c r="AB146" s="483"/>
      <c r="AC146" s="483"/>
      <c r="AD146" s="35"/>
      <c r="AE146" s="31"/>
    </row>
    <row r="147" spans="1:31" s="32" customFormat="1" ht="28.8" customHeight="1">
      <c r="A147" s="27"/>
      <c r="B147" s="33"/>
      <c r="C147" s="36"/>
      <c r="D147" s="523"/>
      <c r="E147" s="523"/>
      <c r="F147" s="523"/>
      <c r="G147" s="523"/>
      <c r="H147" s="523"/>
      <c r="I147" s="523"/>
      <c r="J147" s="523"/>
      <c r="K147" s="523"/>
      <c r="L147" s="524"/>
      <c r="M147" s="524"/>
      <c r="N147" s="617" t="s">
        <v>415</v>
      </c>
      <c r="O147" s="619"/>
      <c r="P147" s="620"/>
      <c r="Q147" s="433" t="s">
        <v>283</v>
      </c>
      <c r="R147" s="287">
        <v>8</v>
      </c>
      <c r="S147" s="288">
        <v>1</v>
      </c>
      <c r="T147" s="279"/>
      <c r="U147" s="289">
        <v>81</v>
      </c>
      <c r="V147" s="290">
        <v>2</v>
      </c>
      <c r="W147" s="289">
        <v>0</v>
      </c>
      <c r="X147" s="291">
        <v>0</v>
      </c>
      <c r="Y147" s="509"/>
      <c r="Z147" s="284"/>
      <c r="AA147" s="293">
        <f>AA149</f>
        <v>250000</v>
      </c>
      <c r="AB147" s="483"/>
      <c r="AC147" s="483"/>
      <c r="AD147" s="35"/>
      <c r="AE147" s="31"/>
    </row>
    <row r="148" spans="1:31" s="32" customFormat="1" ht="19.2" customHeight="1">
      <c r="A148" s="27"/>
      <c r="B148" s="33"/>
      <c r="C148" s="36"/>
      <c r="D148" s="523"/>
      <c r="E148" s="523"/>
      <c r="F148" s="523"/>
      <c r="G148" s="523"/>
      <c r="H148" s="523"/>
      <c r="I148" s="523"/>
      <c r="J148" s="523"/>
      <c r="K148" s="523"/>
      <c r="L148" s="524"/>
      <c r="M148" s="524"/>
      <c r="N148" s="628" t="s">
        <v>133</v>
      </c>
      <c r="O148" s="619"/>
      <c r="P148" s="620"/>
      <c r="Q148" s="433" t="s">
        <v>283</v>
      </c>
      <c r="R148" s="287">
        <v>8</v>
      </c>
      <c r="S148" s="288">
        <v>1</v>
      </c>
      <c r="T148" s="279"/>
      <c r="U148" s="289">
        <v>81</v>
      </c>
      <c r="V148" s="290">
        <v>2</v>
      </c>
      <c r="W148" s="289">
        <v>1</v>
      </c>
      <c r="X148" s="291" t="s">
        <v>444</v>
      </c>
      <c r="Y148" s="509"/>
      <c r="Z148" s="284"/>
      <c r="AA148" s="293">
        <f>AA149</f>
        <v>250000</v>
      </c>
      <c r="AB148" s="483"/>
      <c r="AC148" s="483"/>
      <c r="AD148" s="35"/>
      <c r="AE148" s="31"/>
    </row>
    <row r="149" spans="1:31" s="32" customFormat="1" ht="21" customHeight="1">
      <c r="A149" s="27"/>
      <c r="B149" s="33"/>
      <c r="C149" s="36"/>
      <c r="D149" s="523"/>
      <c r="E149" s="523"/>
      <c r="F149" s="523"/>
      <c r="G149" s="523"/>
      <c r="H149" s="523"/>
      <c r="I149" s="523"/>
      <c r="J149" s="523"/>
      <c r="K149" s="523"/>
      <c r="L149" s="524"/>
      <c r="M149" s="524"/>
      <c r="N149" s="628" t="s">
        <v>416</v>
      </c>
      <c r="O149" s="619"/>
      <c r="P149" s="620"/>
      <c r="Q149" s="433" t="s">
        <v>283</v>
      </c>
      <c r="R149" s="287">
        <v>8</v>
      </c>
      <c r="S149" s="288">
        <v>1</v>
      </c>
      <c r="T149" s="279"/>
      <c r="U149" s="289">
        <v>81</v>
      </c>
      <c r="V149" s="290">
        <v>2</v>
      </c>
      <c r="W149" s="289">
        <v>1</v>
      </c>
      <c r="X149" s="291" t="s">
        <v>444</v>
      </c>
      <c r="Y149" s="531">
        <v>612</v>
      </c>
      <c r="Z149" s="284"/>
      <c r="AA149" s="293">
        <v>250000</v>
      </c>
      <c r="AB149" s="483"/>
      <c r="AC149" s="483"/>
      <c r="AD149" s="35"/>
      <c r="AE149" s="31"/>
    </row>
    <row r="150" spans="1:31" s="32" customFormat="1" ht="30.6" customHeight="1">
      <c r="A150" s="27"/>
      <c r="B150" s="33"/>
      <c r="C150" s="36"/>
      <c r="D150" s="523"/>
      <c r="E150" s="523"/>
      <c r="F150" s="523"/>
      <c r="G150" s="523"/>
      <c r="H150" s="523"/>
      <c r="I150" s="523"/>
      <c r="J150" s="523"/>
      <c r="K150" s="523"/>
      <c r="L150" s="524"/>
      <c r="M150" s="524"/>
      <c r="N150" s="617" t="s">
        <v>415</v>
      </c>
      <c r="O150" s="619"/>
      <c r="P150" s="620"/>
      <c r="Q150" s="433" t="s">
        <v>283</v>
      </c>
      <c r="R150" s="287">
        <v>8</v>
      </c>
      <c r="S150" s="288">
        <v>1</v>
      </c>
      <c r="T150" s="279"/>
      <c r="U150" s="289">
        <v>81</v>
      </c>
      <c r="V150" s="290">
        <v>2</v>
      </c>
      <c r="W150" s="289">
        <v>0</v>
      </c>
      <c r="X150" s="291">
        <v>0</v>
      </c>
      <c r="Y150" s="509"/>
      <c r="Z150" s="284"/>
      <c r="AA150" s="293">
        <v>52000</v>
      </c>
      <c r="AB150" s="483"/>
      <c r="AC150" s="483"/>
      <c r="AD150" s="35"/>
      <c r="AE150" s="31"/>
    </row>
    <row r="151" spans="1:31" s="32" customFormat="1" ht="19.8" customHeight="1">
      <c r="A151" s="27"/>
      <c r="B151" s="33"/>
      <c r="C151" s="36"/>
      <c r="D151" s="523"/>
      <c r="E151" s="523"/>
      <c r="F151" s="523"/>
      <c r="G151" s="523"/>
      <c r="H151" s="523"/>
      <c r="I151" s="523"/>
      <c r="J151" s="523"/>
      <c r="K151" s="523"/>
      <c r="L151" s="524"/>
      <c r="M151" s="524"/>
      <c r="N151" s="628" t="s">
        <v>133</v>
      </c>
      <c r="O151" s="619"/>
      <c r="P151" s="620"/>
      <c r="Q151" s="433" t="s">
        <v>283</v>
      </c>
      <c r="R151" s="287">
        <v>8</v>
      </c>
      <c r="S151" s="288">
        <v>1</v>
      </c>
      <c r="T151" s="279"/>
      <c r="U151" s="289">
        <v>81</v>
      </c>
      <c r="V151" s="290">
        <v>2</v>
      </c>
      <c r="W151" s="289">
        <v>1</v>
      </c>
      <c r="X151" s="291">
        <v>0</v>
      </c>
      <c r="Y151" s="509"/>
      <c r="Z151" s="284"/>
      <c r="AA151" s="293">
        <v>52000</v>
      </c>
      <c r="AB151" s="483"/>
      <c r="AC151" s="483"/>
      <c r="AD151" s="35"/>
      <c r="AE151" s="31"/>
    </row>
    <row r="152" spans="1:31" s="32" customFormat="1" ht="59.4" customHeight="1">
      <c r="A152" s="27"/>
      <c r="B152" s="33"/>
      <c r="C152" s="36"/>
      <c r="D152" s="523"/>
      <c r="E152" s="523"/>
      <c r="F152" s="523"/>
      <c r="G152" s="523"/>
      <c r="H152" s="523"/>
      <c r="I152" s="523"/>
      <c r="J152" s="523"/>
      <c r="K152" s="523"/>
      <c r="L152" s="524"/>
      <c r="M152" s="524"/>
      <c r="N152" s="628" t="s">
        <v>417</v>
      </c>
      <c r="O152" s="629"/>
      <c r="P152" s="630"/>
      <c r="Q152" s="433" t="s">
        <v>283</v>
      </c>
      <c r="R152" s="287">
        <v>8</v>
      </c>
      <c r="S152" s="288">
        <v>1</v>
      </c>
      <c r="T152" s="279"/>
      <c r="U152" s="289">
        <v>81</v>
      </c>
      <c r="V152" s="290">
        <v>2</v>
      </c>
      <c r="W152" s="289">
        <v>1</v>
      </c>
      <c r="X152" s="291">
        <v>95555</v>
      </c>
      <c r="Y152" s="531">
        <v>611</v>
      </c>
      <c r="Z152" s="284"/>
      <c r="AA152" s="293">
        <v>52000</v>
      </c>
      <c r="AB152" s="483"/>
      <c r="AC152" s="483"/>
      <c r="AD152" s="35"/>
      <c r="AE152" s="31"/>
    </row>
    <row r="153" spans="1:31" s="32" customFormat="1" ht="18" customHeight="1">
      <c r="A153" s="27"/>
      <c r="B153" s="33"/>
      <c r="C153" s="36"/>
      <c r="D153" s="631" t="s">
        <v>127</v>
      </c>
      <c r="E153" s="631"/>
      <c r="F153" s="631"/>
      <c r="G153" s="631"/>
      <c r="H153" s="631"/>
      <c r="I153" s="631"/>
      <c r="J153" s="631"/>
      <c r="K153" s="631"/>
      <c r="L153" s="631"/>
      <c r="M153" s="631"/>
      <c r="N153" s="631"/>
      <c r="O153" s="631"/>
      <c r="P153" s="631"/>
      <c r="Q153" s="433" t="s">
        <v>283</v>
      </c>
      <c r="R153" s="296">
        <v>10</v>
      </c>
      <c r="S153" s="297" t="s">
        <v>110</v>
      </c>
      <c r="T153" s="298" t="s">
        <v>107</v>
      </c>
      <c r="U153" s="299" t="s">
        <v>110</v>
      </c>
      <c r="V153" s="300" t="s">
        <v>111</v>
      </c>
      <c r="W153" s="299" t="s">
        <v>110</v>
      </c>
      <c r="X153" s="301" t="s">
        <v>109</v>
      </c>
      <c r="Y153" s="302"/>
      <c r="Z153" s="303"/>
      <c r="AA153" s="304">
        <f>AA154+AA160</f>
        <v>134994</v>
      </c>
      <c r="AB153" s="304">
        <f>AB154+AB160</f>
        <v>134994</v>
      </c>
      <c r="AC153" s="304">
        <f>AC154+AC160</f>
        <v>134994</v>
      </c>
      <c r="AD153" s="35"/>
      <c r="AE153" s="31"/>
    </row>
    <row r="154" spans="1:31" s="32" customFormat="1" ht="20.25" customHeight="1">
      <c r="A154" s="27"/>
      <c r="B154" s="33"/>
      <c r="C154" s="34"/>
      <c r="D154" s="276"/>
      <c r="E154" s="621" t="s">
        <v>126</v>
      </c>
      <c r="F154" s="621"/>
      <c r="G154" s="621"/>
      <c r="H154" s="621"/>
      <c r="I154" s="621"/>
      <c r="J154" s="621"/>
      <c r="K154" s="621"/>
      <c r="L154" s="621"/>
      <c r="M154" s="621"/>
      <c r="N154" s="622"/>
      <c r="O154" s="622"/>
      <c r="P154" s="622"/>
      <c r="Q154" s="433" t="s">
        <v>283</v>
      </c>
      <c r="R154" s="277">
        <v>10</v>
      </c>
      <c r="S154" s="278">
        <v>1</v>
      </c>
      <c r="T154" s="279" t="s">
        <v>107</v>
      </c>
      <c r="U154" s="280" t="s">
        <v>110</v>
      </c>
      <c r="V154" s="281" t="s">
        <v>111</v>
      </c>
      <c r="W154" s="280" t="s">
        <v>110</v>
      </c>
      <c r="X154" s="282" t="s">
        <v>109</v>
      </c>
      <c r="Y154" s="283"/>
      <c r="Z154" s="284"/>
      <c r="AA154" s="285">
        <f>AA155</f>
        <v>134994</v>
      </c>
      <c r="AB154" s="285">
        <f t="shared" ref="AB154:AC158" si="12">AB155</f>
        <v>134994</v>
      </c>
      <c r="AC154" s="285">
        <f t="shared" si="12"/>
        <v>134994</v>
      </c>
      <c r="AD154" s="35"/>
      <c r="AE154" s="31"/>
    </row>
    <row r="155" spans="1:31" s="32" customFormat="1" ht="27.6">
      <c r="A155" s="27"/>
      <c r="B155" s="33"/>
      <c r="C155" s="34"/>
      <c r="D155" s="286"/>
      <c r="E155" s="276"/>
      <c r="F155" s="621" t="s">
        <v>125</v>
      </c>
      <c r="G155" s="621"/>
      <c r="H155" s="621"/>
      <c r="I155" s="621"/>
      <c r="J155" s="621"/>
      <c r="K155" s="621"/>
      <c r="L155" s="621"/>
      <c r="M155" s="621"/>
      <c r="N155" s="621"/>
      <c r="O155" s="621"/>
      <c r="P155" s="621"/>
      <c r="Q155" s="433" t="s">
        <v>283</v>
      </c>
      <c r="R155" s="287">
        <v>10</v>
      </c>
      <c r="S155" s="288">
        <v>1</v>
      </c>
      <c r="T155" s="279" t="s">
        <v>124</v>
      </c>
      <c r="U155" s="289" t="s">
        <v>116</v>
      </c>
      <c r="V155" s="290" t="s">
        <v>111</v>
      </c>
      <c r="W155" s="289" t="s">
        <v>110</v>
      </c>
      <c r="X155" s="291" t="s">
        <v>109</v>
      </c>
      <c r="Y155" s="292"/>
      <c r="Z155" s="284"/>
      <c r="AA155" s="293">
        <f>AA156</f>
        <v>134994</v>
      </c>
      <c r="AB155" s="293">
        <f t="shared" si="12"/>
        <v>134994</v>
      </c>
      <c r="AC155" s="293">
        <f t="shared" si="12"/>
        <v>134994</v>
      </c>
      <c r="AD155" s="35"/>
      <c r="AE155" s="31"/>
    </row>
    <row r="156" spans="1:31" s="32" customFormat="1" ht="18.75" customHeight="1">
      <c r="A156" s="27"/>
      <c r="B156" s="33"/>
      <c r="C156" s="34"/>
      <c r="D156" s="286"/>
      <c r="E156" s="286"/>
      <c r="F156" s="276"/>
      <c r="G156" s="621" t="s">
        <v>123</v>
      </c>
      <c r="H156" s="621"/>
      <c r="I156" s="621"/>
      <c r="J156" s="621"/>
      <c r="K156" s="621"/>
      <c r="L156" s="621"/>
      <c r="M156" s="621"/>
      <c r="N156" s="621"/>
      <c r="O156" s="621"/>
      <c r="P156" s="621"/>
      <c r="Q156" s="433" t="s">
        <v>283</v>
      </c>
      <c r="R156" s="287">
        <v>10</v>
      </c>
      <c r="S156" s="288">
        <v>1</v>
      </c>
      <c r="T156" s="279" t="s">
        <v>122</v>
      </c>
      <c r="U156" s="289" t="s">
        <v>116</v>
      </c>
      <c r="V156" s="290" t="s">
        <v>115</v>
      </c>
      <c r="W156" s="289" t="s">
        <v>110</v>
      </c>
      <c r="X156" s="291" t="s">
        <v>109</v>
      </c>
      <c r="Y156" s="292"/>
      <c r="Z156" s="284"/>
      <c r="AA156" s="293">
        <f>AA157</f>
        <v>134994</v>
      </c>
      <c r="AB156" s="293">
        <f t="shared" si="12"/>
        <v>134994</v>
      </c>
      <c r="AC156" s="293">
        <f t="shared" si="12"/>
        <v>134994</v>
      </c>
      <c r="AD156" s="35"/>
      <c r="AE156" s="31"/>
    </row>
    <row r="157" spans="1:31" s="32" customFormat="1" ht="27.6">
      <c r="A157" s="27"/>
      <c r="B157" s="33"/>
      <c r="C157" s="34"/>
      <c r="D157" s="286"/>
      <c r="E157" s="286"/>
      <c r="F157" s="286"/>
      <c r="G157" s="276"/>
      <c r="H157" s="621" t="s">
        <v>121</v>
      </c>
      <c r="I157" s="621"/>
      <c r="J157" s="621"/>
      <c r="K157" s="621"/>
      <c r="L157" s="621"/>
      <c r="M157" s="621"/>
      <c r="N157" s="621"/>
      <c r="O157" s="621"/>
      <c r="P157" s="621"/>
      <c r="Q157" s="433" t="s">
        <v>283</v>
      </c>
      <c r="R157" s="287">
        <v>10</v>
      </c>
      <c r="S157" s="288">
        <v>1</v>
      </c>
      <c r="T157" s="279" t="s">
        <v>120</v>
      </c>
      <c r="U157" s="289" t="s">
        <v>116</v>
      </c>
      <c r="V157" s="290" t="s">
        <v>115</v>
      </c>
      <c r="W157" s="289" t="s">
        <v>114</v>
      </c>
      <c r="X157" s="291" t="s">
        <v>109</v>
      </c>
      <c r="Y157" s="292"/>
      <c r="Z157" s="284"/>
      <c r="AA157" s="293">
        <f>AA158</f>
        <v>134994</v>
      </c>
      <c r="AB157" s="293">
        <f t="shared" si="12"/>
        <v>134994</v>
      </c>
      <c r="AC157" s="293">
        <f t="shared" si="12"/>
        <v>134994</v>
      </c>
      <c r="AD157" s="35"/>
      <c r="AE157" s="31"/>
    </row>
    <row r="158" spans="1:31" s="32" customFormat="1" ht="27.6">
      <c r="A158" s="27"/>
      <c r="B158" s="33"/>
      <c r="C158" s="34"/>
      <c r="D158" s="286"/>
      <c r="E158" s="286"/>
      <c r="F158" s="286"/>
      <c r="G158" s="286"/>
      <c r="H158" s="276"/>
      <c r="I158" s="621" t="s">
        <v>119</v>
      </c>
      <c r="J158" s="621"/>
      <c r="K158" s="621"/>
      <c r="L158" s="621"/>
      <c r="M158" s="621"/>
      <c r="N158" s="621"/>
      <c r="O158" s="621"/>
      <c r="P158" s="621"/>
      <c r="Q158" s="433" t="s">
        <v>283</v>
      </c>
      <c r="R158" s="287">
        <v>10</v>
      </c>
      <c r="S158" s="288">
        <v>1</v>
      </c>
      <c r="T158" s="279" t="s">
        <v>117</v>
      </c>
      <c r="U158" s="289" t="s">
        <v>116</v>
      </c>
      <c r="V158" s="290" t="s">
        <v>115</v>
      </c>
      <c r="W158" s="289" t="s">
        <v>114</v>
      </c>
      <c r="X158" s="291" t="s">
        <v>113</v>
      </c>
      <c r="Y158" s="292"/>
      <c r="Z158" s="284"/>
      <c r="AA158" s="293">
        <f>AA159</f>
        <v>134994</v>
      </c>
      <c r="AB158" s="293">
        <f t="shared" si="12"/>
        <v>134994</v>
      </c>
      <c r="AC158" s="293">
        <f t="shared" si="12"/>
        <v>134994</v>
      </c>
      <c r="AD158" s="35"/>
      <c r="AE158" s="31"/>
    </row>
    <row r="159" spans="1:31" s="32" customFormat="1" ht="12.75" customHeight="1">
      <c r="A159" s="27"/>
      <c r="B159" s="33"/>
      <c r="C159" s="34"/>
      <c r="D159" s="286"/>
      <c r="E159" s="286"/>
      <c r="F159" s="286"/>
      <c r="G159" s="286"/>
      <c r="H159" s="286"/>
      <c r="I159" s="286"/>
      <c r="J159" s="276"/>
      <c r="K159" s="616" t="s">
        <v>118</v>
      </c>
      <c r="L159" s="617"/>
      <c r="M159" s="617"/>
      <c r="N159" s="617"/>
      <c r="O159" s="617"/>
      <c r="P159" s="618"/>
      <c r="Q159" s="433" t="s">
        <v>283</v>
      </c>
      <c r="R159" s="287">
        <v>10</v>
      </c>
      <c r="S159" s="288">
        <v>1</v>
      </c>
      <c r="T159" s="279" t="s">
        <v>117</v>
      </c>
      <c r="U159" s="289" t="s">
        <v>116</v>
      </c>
      <c r="V159" s="290" t="s">
        <v>115</v>
      </c>
      <c r="W159" s="289" t="s">
        <v>114</v>
      </c>
      <c r="X159" s="291" t="s">
        <v>113</v>
      </c>
      <c r="Y159" s="294" t="s">
        <v>112</v>
      </c>
      <c r="Z159" s="284"/>
      <c r="AA159" s="295">
        <v>134994</v>
      </c>
      <c r="AB159" s="295">
        <v>134994</v>
      </c>
      <c r="AC159" s="295">
        <v>134994</v>
      </c>
      <c r="AD159" s="35"/>
      <c r="AE159" s="31"/>
    </row>
    <row r="160" spans="1:31" s="32" customFormat="1" ht="12.75" customHeight="1">
      <c r="A160" s="27"/>
      <c r="B160" s="33"/>
      <c r="C160" s="36"/>
      <c r="D160" s="276"/>
      <c r="E160" s="276"/>
      <c r="F160" s="276"/>
      <c r="G160" s="276"/>
      <c r="H160" s="276"/>
      <c r="I160" s="276"/>
      <c r="J160" s="276"/>
      <c r="K160" s="276"/>
      <c r="L160" s="348"/>
      <c r="M160" s="348"/>
      <c r="N160" s="623" t="s">
        <v>99</v>
      </c>
      <c r="O160" s="623"/>
      <c r="P160" s="644"/>
      <c r="Q160" s="433" t="s">
        <v>283</v>
      </c>
      <c r="R160" s="414">
        <v>10</v>
      </c>
      <c r="S160" s="415">
        <v>3</v>
      </c>
      <c r="T160" s="382"/>
      <c r="U160" s="383"/>
      <c r="V160" s="384"/>
      <c r="W160" s="383"/>
      <c r="X160" s="385"/>
      <c r="Y160" s="386"/>
      <c r="Z160" s="387"/>
      <c r="AA160" s="416"/>
      <c r="AB160" s="416"/>
      <c r="AC160" s="416"/>
      <c r="AD160" s="35"/>
      <c r="AE160" s="31"/>
    </row>
    <row r="161" spans="1:31" s="32" customFormat="1" ht="31.8" customHeight="1">
      <c r="A161" s="27"/>
      <c r="B161" s="33"/>
      <c r="C161" s="36"/>
      <c r="D161" s="276"/>
      <c r="E161" s="276"/>
      <c r="F161" s="276"/>
      <c r="G161" s="276"/>
      <c r="H161" s="276"/>
      <c r="I161" s="276"/>
      <c r="J161" s="276"/>
      <c r="K161" s="276"/>
      <c r="L161" s="348"/>
      <c r="M161" s="348"/>
      <c r="N161" s="617" t="s">
        <v>100</v>
      </c>
      <c r="O161" s="617"/>
      <c r="P161" s="618"/>
      <c r="Q161" s="433" t="s">
        <v>283</v>
      </c>
      <c r="R161" s="354">
        <v>10</v>
      </c>
      <c r="S161" s="355">
        <v>3</v>
      </c>
      <c r="T161" s="356"/>
      <c r="U161" s="357">
        <v>85</v>
      </c>
      <c r="V161" s="358">
        <v>0</v>
      </c>
      <c r="W161" s="357">
        <v>0</v>
      </c>
      <c r="X161" s="359">
        <v>0</v>
      </c>
      <c r="Y161" s="294"/>
      <c r="Z161" s="360"/>
      <c r="AA161" s="361"/>
      <c r="AB161" s="361"/>
      <c r="AC161" s="361"/>
      <c r="AD161" s="35"/>
      <c r="AE161" s="31"/>
    </row>
    <row r="162" spans="1:31" s="32" customFormat="1" ht="26.4" customHeight="1">
      <c r="A162" s="27"/>
      <c r="B162" s="33"/>
      <c r="C162" s="36"/>
      <c r="D162" s="276"/>
      <c r="E162" s="276"/>
      <c r="F162" s="276"/>
      <c r="G162" s="276"/>
      <c r="H162" s="276"/>
      <c r="I162" s="276"/>
      <c r="J162" s="276"/>
      <c r="K162" s="276"/>
      <c r="L162" s="348"/>
      <c r="M162" s="348"/>
      <c r="N162" s="617" t="s">
        <v>101</v>
      </c>
      <c r="O162" s="617"/>
      <c r="P162" s="618"/>
      <c r="Q162" s="433" t="s">
        <v>283</v>
      </c>
      <c r="R162" s="354">
        <v>10</v>
      </c>
      <c r="S162" s="355">
        <v>3</v>
      </c>
      <c r="T162" s="356"/>
      <c r="U162" s="357">
        <v>85</v>
      </c>
      <c r="V162" s="358" t="s">
        <v>102</v>
      </c>
      <c r="W162" s="357">
        <v>1</v>
      </c>
      <c r="X162" s="359" t="s">
        <v>395</v>
      </c>
      <c r="Y162" s="294">
        <v>320</v>
      </c>
      <c r="Z162" s="360"/>
      <c r="AA162" s="361"/>
      <c r="AB162" s="361"/>
      <c r="AC162" s="361"/>
      <c r="AD162" s="35"/>
      <c r="AE162" s="31"/>
    </row>
    <row r="163" spans="1:31" s="32" customFormat="1" ht="12.75" customHeight="1">
      <c r="A163" s="27"/>
      <c r="B163" s="33"/>
      <c r="C163" s="36"/>
      <c r="D163" s="276"/>
      <c r="E163" s="276"/>
      <c r="F163" s="276"/>
      <c r="G163" s="276"/>
      <c r="H163" s="276"/>
      <c r="I163" s="276"/>
      <c r="J163" s="276"/>
      <c r="K163" s="276"/>
      <c r="L163" s="348"/>
      <c r="M163" s="348"/>
      <c r="N163" s="623" t="s">
        <v>97</v>
      </c>
      <c r="O163" s="623"/>
      <c r="P163" s="644"/>
      <c r="Q163" s="433" t="s">
        <v>283</v>
      </c>
      <c r="R163" s="405">
        <v>11</v>
      </c>
      <c r="S163" s="406">
        <v>0</v>
      </c>
      <c r="T163" s="407"/>
      <c r="U163" s="408">
        <v>85</v>
      </c>
      <c r="V163" s="409" t="s">
        <v>206</v>
      </c>
      <c r="W163" s="408">
        <v>1</v>
      </c>
      <c r="X163" s="410">
        <v>0</v>
      </c>
      <c r="Y163" s="411"/>
      <c r="Z163" s="412"/>
      <c r="AA163" s="413">
        <f>AA166</f>
        <v>50000</v>
      </c>
      <c r="AB163" s="413">
        <f>AB167</f>
        <v>50000</v>
      </c>
      <c r="AC163" s="413">
        <f>AC167</f>
        <v>50000</v>
      </c>
      <c r="AD163" s="35"/>
      <c r="AE163" s="31"/>
    </row>
    <row r="164" spans="1:31" s="32" customFormat="1" ht="12.75" customHeight="1">
      <c r="A164" s="27"/>
      <c r="B164" s="33"/>
      <c r="C164" s="36"/>
      <c r="D164" s="276"/>
      <c r="E164" s="276"/>
      <c r="F164" s="276"/>
      <c r="G164" s="276"/>
      <c r="H164" s="276"/>
      <c r="I164" s="276"/>
      <c r="J164" s="276"/>
      <c r="K164" s="276"/>
      <c r="L164" s="348"/>
      <c r="M164" s="348"/>
      <c r="N164" s="425"/>
      <c r="O164" s="425"/>
      <c r="P164" s="426"/>
      <c r="Q164" s="433" t="s">
        <v>283</v>
      </c>
      <c r="R164" s="405"/>
      <c r="S164" s="406"/>
      <c r="T164" s="407"/>
      <c r="U164" s="408"/>
      <c r="V164" s="409"/>
      <c r="W164" s="408"/>
      <c r="X164" s="410"/>
      <c r="Y164" s="411"/>
      <c r="Z164" s="412"/>
      <c r="AA164" s="413"/>
      <c r="AB164" s="413"/>
      <c r="AC164" s="413"/>
      <c r="AD164" s="35"/>
      <c r="AE164" s="31"/>
    </row>
    <row r="165" spans="1:31" s="32" customFormat="1" ht="34.5" customHeight="1">
      <c r="A165" s="27"/>
      <c r="B165" s="33"/>
      <c r="C165" s="36"/>
      <c r="D165" s="276"/>
      <c r="E165" s="276"/>
      <c r="F165" s="276"/>
      <c r="G165" s="276"/>
      <c r="H165" s="276"/>
      <c r="I165" s="276"/>
      <c r="J165" s="276"/>
      <c r="K165" s="276"/>
      <c r="L165" s="348"/>
      <c r="M165" s="348"/>
      <c r="N165" s="617" t="s">
        <v>205</v>
      </c>
      <c r="O165" s="617"/>
      <c r="P165" s="618"/>
      <c r="Q165" s="433" t="s">
        <v>283</v>
      </c>
      <c r="R165" s="354">
        <v>11</v>
      </c>
      <c r="S165" s="355">
        <v>1</v>
      </c>
      <c r="T165" s="356"/>
      <c r="U165" s="357">
        <v>85</v>
      </c>
      <c r="V165" s="358" t="s">
        <v>206</v>
      </c>
      <c r="W165" s="357">
        <v>0</v>
      </c>
      <c r="X165" s="359">
        <v>0</v>
      </c>
      <c r="Y165" s="294"/>
      <c r="Z165" s="360"/>
      <c r="AA165" s="361">
        <f>AA166</f>
        <v>50000</v>
      </c>
      <c r="AB165" s="361">
        <f>AB167</f>
        <v>50000</v>
      </c>
      <c r="AC165" s="361">
        <f>AC167</f>
        <v>50000</v>
      </c>
      <c r="AD165" s="35"/>
      <c r="AE165" s="31"/>
    </row>
    <row r="166" spans="1:31" s="32" customFormat="1" ht="87.6" customHeight="1">
      <c r="A166" s="27"/>
      <c r="B166" s="33"/>
      <c r="C166" s="36"/>
      <c r="D166" s="276"/>
      <c r="E166" s="276"/>
      <c r="F166" s="276"/>
      <c r="G166" s="276"/>
      <c r="H166" s="276"/>
      <c r="I166" s="276"/>
      <c r="J166" s="276"/>
      <c r="K166" s="276"/>
      <c r="L166" s="348"/>
      <c r="M166" s="348"/>
      <c r="N166" s="617" t="s">
        <v>287</v>
      </c>
      <c r="O166" s="617"/>
      <c r="P166" s="618"/>
      <c r="Q166" s="433" t="s">
        <v>283</v>
      </c>
      <c r="R166" s="354">
        <v>11</v>
      </c>
      <c r="S166" s="355">
        <v>1</v>
      </c>
      <c r="T166" s="356"/>
      <c r="U166" s="357">
        <v>85</v>
      </c>
      <c r="V166" s="358" t="s">
        <v>206</v>
      </c>
      <c r="W166" s="357">
        <v>1</v>
      </c>
      <c r="X166" s="359">
        <v>90054</v>
      </c>
      <c r="Y166" s="294"/>
      <c r="Z166" s="360"/>
      <c r="AA166" s="361">
        <f>AA167</f>
        <v>50000</v>
      </c>
      <c r="AB166" s="361">
        <f>AB167</f>
        <v>50000</v>
      </c>
      <c r="AC166" s="361">
        <f>AC167</f>
        <v>50000</v>
      </c>
      <c r="AD166" s="35"/>
      <c r="AE166" s="31"/>
    </row>
    <row r="167" spans="1:31" s="32" customFormat="1" ht="36" customHeight="1">
      <c r="A167" s="27"/>
      <c r="B167" s="33"/>
      <c r="C167" s="36"/>
      <c r="D167" s="276"/>
      <c r="E167" s="276"/>
      <c r="F167" s="276"/>
      <c r="G167" s="276"/>
      <c r="H167" s="276"/>
      <c r="I167" s="276"/>
      <c r="J167" s="276"/>
      <c r="K167" s="276"/>
      <c r="L167" s="348"/>
      <c r="M167" s="348"/>
      <c r="N167" s="617" t="s">
        <v>155</v>
      </c>
      <c r="O167" s="617"/>
      <c r="P167" s="618"/>
      <c r="Q167" s="433" t="s">
        <v>283</v>
      </c>
      <c r="R167" s="354">
        <v>11</v>
      </c>
      <c r="S167" s="355">
        <v>1</v>
      </c>
      <c r="T167" s="356"/>
      <c r="U167" s="357">
        <v>85</v>
      </c>
      <c r="V167" s="358" t="s">
        <v>206</v>
      </c>
      <c r="W167" s="357">
        <v>1</v>
      </c>
      <c r="X167" s="359">
        <v>90054</v>
      </c>
      <c r="Y167" s="294">
        <v>240</v>
      </c>
      <c r="Z167" s="360"/>
      <c r="AA167" s="361">
        <v>50000</v>
      </c>
      <c r="AB167" s="361">
        <v>50000</v>
      </c>
      <c r="AC167" s="361">
        <v>50000</v>
      </c>
      <c r="AD167" s="35"/>
      <c r="AE167" s="31"/>
    </row>
    <row r="168" spans="1:31" s="46" customFormat="1" ht="12.75" customHeight="1">
      <c r="A168" s="41"/>
      <c r="B168" s="42"/>
      <c r="C168" s="43"/>
      <c r="D168" s="305"/>
      <c r="E168" s="305"/>
      <c r="F168" s="305"/>
      <c r="G168" s="305"/>
      <c r="H168" s="305"/>
      <c r="I168" s="305"/>
      <c r="J168" s="305"/>
      <c r="K168" s="305"/>
      <c r="L168" s="306"/>
      <c r="M168" s="306"/>
      <c r="N168" s="642" t="s">
        <v>252</v>
      </c>
      <c r="O168" s="642"/>
      <c r="P168" s="643"/>
      <c r="Q168" s="434"/>
      <c r="R168" s="307"/>
      <c r="S168" s="308"/>
      <c r="T168" s="309"/>
      <c r="U168" s="310"/>
      <c r="V168" s="311"/>
      <c r="W168" s="310"/>
      <c r="X168" s="312"/>
      <c r="Y168" s="313"/>
      <c r="Z168" s="314"/>
      <c r="AA168" s="315">
        <f>AA15+AA60+AA67+AA76+AA98+AA133+AA153+AA163</f>
        <v>48179713.450000003</v>
      </c>
      <c r="AB168" s="315">
        <f>AB15+AB60+AB67+AB76+AB98+AB133+AB153+AB163</f>
        <v>22338223.09</v>
      </c>
      <c r="AC168" s="315">
        <f>AC153+AC133+AC98+AC76+AC67+AC60+AC15+AC163</f>
        <v>17246857.039999999</v>
      </c>
      <c r="AD168" s="44"/>
      <c r="AE168" s="45"/>
    </row>
    <row r="169" spans="1:31" s="32" customFormat="1" ht="15" thickBot="1">
      <c r="A169" s="27"/>
      <c r="B169" s="33"/>
      <c r="C169" s="36"/>
      <c r="D169" s="631" t="s">
        <v>108</v>
      </c>
      <c r="E169" s="631"/>
      <c r="F169" s="631"/>
      <c r="G169" s="631"/>
      <c r="H169" s="631"/>
      <c r="I169" s="631"/>
      <c r="J169" s="631"/>
      <c r="K169" s="631"/>
      <c r="L169" s="631"/>
      <c r="M169" s="631"/>
      <c r="N169" s="641"/>
      <c r="O169" s="641"/>
      <c r="P169" s="641"/>
      <c r="Q169" s="435"/>
      <c r="R169" s="316"/>
      <c r="S169" s="317"/>
      <c r="T169" s="318"/>
      <c r="U169" s="638"/>
      <c r="V169" s="639"/>
      <c r="W169" s="639"/>
      <c r="X169" s="640"/>
      <c r="Y169" s="319"/>
      <c r="Z169" s="320"/>
      <c r="AA169" s="321">
        <v>0</v>
      </c>
      <c r="AB169" s="321">
        <v>505711.05</v>
      </c>
      <c r="AC169" s="321">
        <v>955472.1</v>
      </c>
      <c r="AD169" s="35"/>
      <c r="AE169" s="31"/>
    </row>
    <row r="170" spans="1:31" ht="14.25" customHeight="1" thickBot="1">
      <c r="A170" s="5"/>
      <c r="B170" s="6"/>
      <c r="C170" s="6"/>
      <c r="D170" s="322"/>
      <c r="E170" s="322"/>
      <c r="F170" s="322"/>
      <c r="G170" s="322"/>
      <c r="H170" s="322"/>
      <c r="I170" s="322"/>
      <c r="J170" s="322"/>
      <c r="K170" s="322"/>
      <c r="L170" s="322"/>
      <c r="M170" s="323"/>
      <c r="N170" s="635" t="s">
        <v>249</v>
      </c>
      <c r="O170" s="636"/>
      <c r="P170" s="636"/>
      <c r="Q170" s="636"/>
      <c r="R170" s="636"/>
      <c r="S170" s="636"/>
      <c r="T170" s="636"/>
      <c r="U170" s="636"/>
      <c r="V170" s="636"/>
      <c r="W170" s="636"/>
      <c r="X170" s="636"/>
      <c r="Y170" s="637"/>
      <c r="Z170" s="324"/>
      <c r="AA170" s="324">
        <f>AA168+AA169</f>
        <v>48179713.450000003</v>
      </c>
      <c r="AB170" s="324">
        <f>AB168+AB169</f>
        <v>22843934.140000001</v>
      </c>
      <c r="AC170" s="324">
        <f>AC168+AC169</f>
        <v>18202329.140000001</v>
      </c>
      <c r="AD170" s="3"/>
      <c r="AE170" s="2"/>
    </row>
    <row r="171" spans="1:3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3"/>
      <c r="T171" s="3"/>
      <c r="U171" s="3"/>
      <c r="V171" s="3"/>
      <c r="W171" s="3"/>
      <c r="X171" s="3"/>
      <c r="Y171" s="3"/>
      <c r="Z171" s="3"/>
      <c r="AA171" s="2"/>
      <c r="AB171" s="5"/>
      <c r="AC171" s="3"/>
      <c r="AD171" s="3"/>
      <c r="AE171" s="2"/>
    </row>
    <row r="172" spans="1:31" ht="12.75" customHeight="1">
      <c r="A172" s="2" t="s">
        <v>105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  <c r="AE172" s="2"/>
    </row>
  </sheetData>
  <autoFilter ref="N14:AC170">
    <filterColumn colId="0" showButton="0"/>
    <filterColumn colId="1" showButton="0"/>
    <filterColumn colId="7" showButton="0"/>
    <filterColumn colId="8" showButton="0"/>
    <filterColumn colId="9" showButton="0"/>
  </autoFilter>
  <mergeCells count="163">
    <mergeCell ref="I18:P18"/>
    <mergeCell ref="N47:P47"/>
    <mergeCell ref="AA2:AB2"/>
    <mergeCell ref="AA5:AB5"/>
    <mergeCell ref="U14:X14"/>
    <mergeCell ref="D15:P15"/>
    <mergeCell ref="A10:AB10"/>
    <mergeCell ref="N14:P14"/>
    <mergeCell ref="K26:P26"/>
    <mergeCell ref="I23:P23"/>
    <mergeCell ref="H22:P22"/>
    <mergeCell ref="F17:P17"/>
    <mergeCell ref="E16:P16"/>
    <mergeCell ref="K19:P19"/>
    <mergeCell ref="F21:P21"/>
    <mergeCell ref="K24:P24"/>
    <mergeCell ref="N46:P46"/>
    <mergeCell ref="N45:P45"/>
    <mergeCell ref="N35:P35"/>
    <mergeCell ref="A12:AA12"/>
    <mergeCell ref="AA6:AC6"/>
    <mergeCell ref="E20:P20"/>
    <mergeCell ref="N25:P25"/>
    <mergeCell ref="N29:P29"/>
    <mergeCell ref="N28:P28"/>
    <mergeCell ref="N27:P27"/>
    <mergeCell ref="N30:P30"/>
    <mergeCell ref="N81:P81"/>
    <mergeCell ref="E61:P61"/>
    <mergeCell ref="F62:P62"/>
    <mergeCell ref="I64:P64"/>
    <mergeCell ref="D60:P60"/>
    <mergeCell ref="N48:P48"/>
    <mergeCell ref="H63:P63"/>
    <mergeCell ref="N58:P58"/>
    <mergeCell ref="N31:P31"/>
    <mergeCell ref="N32:P32"/>
    <mergeCell ref="N33:P33"/>
    <mergeCell ref="N34:P34"/>
    <mergeCell ref="N51:P51"/>
    <mergeCell ref="N52:P52"/>
    <mergeCell ref="I70:P70"/>
    <mergeCell ref="K65:P65"/>
    <mergeCell ref="K66:P66"/>
    <mergeCell ref="N73:P73"/>
    <mergeCell ref="K72:P72"/>
    <mergeCell ref="E68:P68"/>
    <mergeCell ref="K71:P71"/>
    <mergeCell ref="N54:P54"/>
    <mergeCell ref="N55:P55"/>
    <mergeCell ref="N56:P56"/>
    <mergeCell ref="N59:P59"/>
    <mergeCell ref="D153:P153"/>
    <mergeCell ref="F114:P114"/>
    <mergeCell ref="N112:P112"/>
    <mergeCell ref="N132:P132"/>
    <mergeCell ref="E77:P77"/>
    <mergeCell ref="N79:P79"/>
    <mergeCell ref="N80:P80"/>
    <mergeCell ref="F100:P100"/>
    <mergeCell ref="H102:P102"/>
    <mergeCell ref="E99:P99"/>
    <mergeCell ref="G101:P101"/>
    <mergeCell ref="N87:P87"/>
    <mergeCell ref="K83:P83"/>
    <mergeCell ref="E88:P88"/>
    <mergeCell ref="N86:P86"/>
    <mergeCell ref="K110:P110"/>
    <mergeCell ref="I82:P82"/>
    <mergeCell ref="H78:P78"/>
    <mergeCell ref="N90:P90"/>
    <mergeCell ref="J97:P97"/>
    <mergeCell ref="F89:P89"/>
    <mergeCell ref="I96:P96"/>
    <mergeCell ref="N91:P91"/>
    <mergeCell ref="D98:P98"/>
    <mergeCell ref="N170:Y170"/>
    <mergeCell ref="E154:P154"/>
    <mergeCell ref="F155:P155"/>
    <mergeCell ref="G156:P156"/>
    <mergeCell ref="H157:P157"/>
    <mergeCell ref="N167:P167"/>
    <mergeCell ref="U169:X169"/>
    <mergeCell ref="D169:P169"/>
    <mergeCell ref="N168:P168"/>
    <mergeCell ref="N166:P166"/>
    <mergeCell ref="N160:P160"/>
    <mergeCell ref="K159:P159"/>
    <mergeCell ref="I158:P158"/>
    <mergeCell ref="N163:P163"/>
    <mergeCell ref="N165:P165"/>
    <mergeCell ref="N162:P162"/>
    <mergeCell ref="N161:P161"/>
    <mergeCell ref="E134:P134"/>
    <mergeCell ref="G136:P136"/>
    <mergeCell ref="I142:P142"/>
    <mergeCell ref="N146:P146"/>
    <mergeCell ref="N145:P145"/>
    <mergeCell ref="N144:P144"/>
    <mergeCell ref="F135:P135"/>
    <mergeCell ref="G140:P140"/>
    <mergeCell ref="H141:P141"/>
    <mergeCell ref="N149:P149"/>
    <mergeCell ref="N148:P148"/>
    <mergeCell ref="N147:P147"/>
    <mergeCell ref="N152:P152"/>
    <mergeCell ref="N151:P151"/>
    <mergeCell ref="N150:P150"/>
    <mergeCell ref="K143:P143"/>
    <mergeCell ref="N53:P53"/>
    <mergeCell ref="N127:P127"/>
    <mergeCell ref="N128:P128"/>
    <mergeCell ref="N129:P129"/>
    <mergeCell ref="N131:P131"/>
    <mergeCell ref="N130:P130"/>
    <mergeCell ref="H108:P108"/>
    <mergeCell ref="N126:P126"/>
    <mergeCell ref="I103:P103"/>
    <mergeCell ref="G107:P107"/>
    <mergeCell ref="I109:P109"/>
    <mergeCell ref="E105:P105"/>
    <mergeCell ref="F106:P106"/>
    <mergeCell ref="K139:P139"/>
    <mergeCell ref="D133:P133"/>
    <mergeCell ref="I138:P138"/>
    <mergeCell ref="H137:P137"/>
    <mergeCell ref="N85:P85"/>
    <mergeCell ref="K104:P104"/>
    <mergeCell ref="N84:P84"/>
    <mergeCell ref="N36:P36"/>
    <mergeCell ref="N37:P37"/>
    <mergeCell ref="N38:P38"/>
    <mergeCell ref="N39:P39"/>
    <mergeCell ref="N44:P44"/>
    <mergeCell ref="N40:P40"/>
    <mergeCell ref="N41:P41"/>
    <mergeCell ref="N42:P42"/>
    <mergeCell ref="N43:P43"/>
    <mergeCell ref="N49:P49"/>
    <mergeCell ref="N50:P50"/>
    <mergeCell ref="N57:P57"/>
    <mergeCell ref="N92:P92"/>
    <mergeCell ref="G94:P94"/>
    <mergeCell ref="N93:P93"/>
    <mergeCell ref="H95:P95"/>
    <mergeCell ref="F69:P69"/>
    <mergeCell ref="D67:P67"/>
    <mergeCell ref="D76:P76"/>
    <mergeCell ref="N74:P74"/>
    <mergeCell ref="N75:P75"/>
    <mergeCell ref="N123:P123"/>
    <mergeCell ref="N124:P124"/>
    <mergeCell ref="N125:P125"/>
    <mergeCell ref="N122:P122"/>
    <mergeCell ref="N121:P121"/>
    <mergeCell ref="N120:P120"/>
    <mergeCell ref="N119:P119"/>
    <mergeCell ref="E113:P113"/>
    <mergeCell ref="N111:P111"/>
    <mergeCell ref="N117:P117"/>
    <mergeCell ref="N116:P116"/>
    <mergeCell ref="N115:P115"/>
    <mergeCell ref="N118:P118"/>
  </mergeCells>
  <phoneticPr fontId="35" type="noConversion"/>
  <pageMargins left="0.22" right="0.17" top="0.27" bottom="0.27" header="0.31" footer="0.17"/>
  <pageSetup paperSize="9" scale="92" fitToHeight="0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showGridLines="0" view="pageBreakPreview" topLeftCell="A15" zoomScaleSheetLayoutView="100" workbookViewId="0">
      <selection activeCell="Y35" sqref="Y35"/>
    </sheetView>
  </sheetViews>
  <sheetFormatPr defaultColWidth="9.109375" defaultRowHeight="13.2"/>
  <cols>
    <col min="1" max="1" width="0.554687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4140625" style="1" customWidth="1"/>
    <col min="17" max="17" width="5.33203125" style="1" customWidth="1"/>
    <col min="18" max="24" width="0" style="1" hidden="1" customWidth="1"/>
    <col min="25" max="25" width="15" style="1" customWidth="1"/>
    <col min="26" max="26" width="14.44140625" style="1" customWidth="1"/>
    <col min="27" max="27" width="17.33203125" style="1" customWidth="1"/>
    <col min="28" max="28" width="2.33203125" style="1" customWidth="1"/>
    <col min="29" max="29" width="1.109375" style="1" customWidth="1"/>
    <col min="30" max="16384" width="9.109375" style="1"/>
  </cols>
  <sheetData>
    <row r="1" spans="1:29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"/>
      <c r="Z1" s="21"/>
      <c r="AA1" s="2"/>
      <c r="AB1" s="3"/>
      <c r="AC1" s="2"/>
    </row>
    <row r="2" spans="1:29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4"/>
      <c r="X2" s="22"/>
      <c r="Y2" s="47" t="s">
        <v>1</v>
      </c>
      <c r="Z2" s="47">
        <v>2</v>
      </c>
      <c r="AA2" s="2"/>
      <c r="AB2" s="3"/>
      <c r="AC2" s="2"/>
    </row>
    <row r="3" spans="1:29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4"/>
      <c r="X3" s="22"/>
      <c r="Y3" s="47" t="s">
        <v>243</v>
      </c>
      <c r="Z3" s="21"/>
      <c r="AA3" s="2"/>
      <c r="AB3" s="3"/>
      <c r="AC3" s="2"/>
    </row>
    <row r="4" spans="1:29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4"/>
      <c r="X4" s="22"/>
      <c r="Y4" s="47" t="s">
        <v>0</v>
      </c>
      <c r="Z4" s="21"/>
      <c r="AA4" s="3"/>
      <c r="AB4" s="3"/>
      <c r="AC4" s="2"/>
    </row>
    <row r="5" spans="1:29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"/>
      <c r="P5" s="5"/>
      <c r="Q5" s="2"/>
      <c r="R5" s="25"/>
      <c r="S5" s="4"/>
      <c r="T5" s="25"/>
      <c r="U5" s="25"/>
      <c r="V5" s="25"/>
      <c r="W5" s="24"/>
      <c r="X5" s="26"/>
      <c r="Y5" s="47" t="s">
        <v>2</v>
      </c>
      <c r="Z5" s="25"/>
      <c r="AA5" s="19"/>
      <c r="AB5" s="3"/>
      <c r="AC5" s="2"/>
    </row>
    <row r="6" spans="1:29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4"/>
      <c r="X6" s="22"/>
      <c r="Y6" s="647" t="s">
        <v>421</v>
      </c>
      <c r="Z6" s="657"/>
      <c r="AA6" s="657"/>
      <c r="AB6" s="3"/>
      <c r="AC6" s="2"/>
    </row>
    <row r="7" spans="1:29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3"/>
      <c r="AB7" s="3"/>
      <c r="AC7" s="2"/>
    </row>
    <row r="8" spans="1:29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2"/>
    </row>
    <row r="9" spans="1:29" ht="12.75" customHeight="1">
      <c r="A9" s="20" t="s">
        <v>253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3"/>
      <c r="AC9" s="2"/>
    </row>
    <row r="10" spans="1:29" ht="12.75" customHeight="1">
      <c r="A10" s="109" t="s">
        <v>259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651" t="s">
        <v>422</v>
      </c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3"/>
      <c r="AC10" s="2"/>
    </row>
    <row r="11" spans="1:29" ht="18.600000000000001" customHeight="1">
      <c r="A11" s="18" t="s">
        <v>254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678" t="s">
        <v>423</v>
      </c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3"/>
      <c r="AC11" s="2"/>
    </row>
    <row r="12" spans="1:29" ht="12.75" customHeight="1">
      <c r="A12" s="18" t="s">
        <v>255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0"/>
      <c r="AA12" s="20"/>
      <c r="AB12" s="3"/>
      <c r="AC12" s="2"/>
    </row>
    <row r="13" spans="1:29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227" t="s">
        <v>239</v>
      </c>
      <c r="AB13" s="3"/>
      <c r="AC13" s="2"/>
    </row>
    <row r="14" spans="1:29" ht="30" customHeight="1" thickBot="1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0"/>
      <c r="M14" s="9"/>
      <c r="N14" s="51" t="s">
        <v>251</v>
      </c>
      <c r="O14" s="52" t="s">
        <v>256</v>
      </c>
      <c r="P14" s="53" t="s">
        <v>238</v>
      </c>
      <c r="Q14" s="53" t="s">
        <v>237</v>
      </c>
      <c r="R14" s="54" t="s">
        <v>236</v>
      </c>
      <c r="S14" s="670" t="s">
        <v>235</v>
      </c>
      <c r="T14" s="670"/>
      <c r="U14" s="670"/>
      <c r="V14" s="670"/>
      <c r="W14" s="52" t="s">
        <v>234</v>
      </c>
      <c r="X14" s="53" t="s">
        <v>233</v>
      </c>
      <c r="Y14" s="53" t="s">
        <v>392</v>
      </c>
      <c r="Z14" s="51" t="s">
        <v>402</v>
      </c>
      <c r="AA14" s="653" t="s">
        <v>424</v>
      </c>
      <c r="AB14" s="680"/>
      <c r="AC14" s="3"/>
    </row>
    <row r="15" spans="1:29" ht="12" customHeight="1" thickBot="1">
      <c r="A15" s="55"/>
      <c r="B15" s="56"/>
      <c r="C15" s="57"/>
      <c r="D15" s="58"/>
      <c r="E15" s="56"/>
      <c r="F15" s="56"/>
      <c r="G15" s="56"/>
      <c r="H15" s="56"/>
      <c r="I15" s="56"/>
      <c r="J15" s="56"/>
      <c r="K15" s="56"/>
      <c r="L15" s="56"/>
      <c r="M15" s="59"/>
      <c r="N15" s="60">
        <v>1</v>
      </c>
      <c r="O15" s="61">
        <v>2</v>
      </c>
      <c r="P15" s="60">
        <v>2</v>
      </c>
      <c r="Q15" s="60">
        <v>3</v>
      </c>
      <c r="R15" s="62">
        <v>5</v>
      </c>
      <c r="S15" s="675">
        <v>5</v>
      </c>
      <c r="T15" s="675"/>
      <c r="U15" s="675"/>
      <c r="V15" s="675"/>
      <c r="W15" s="63">
        <v>6</v>
      </c>
      <c r="X15" s="61">
        <v>7</v>
      </c>
      <c r="Y15" s="60">
        <v>4</v>
      </c>
      <c r="Z15" s="60">
        <v>5</v>
      </c>
      <c r="AA15" s="673">
        <v>6</v>
      </c>
      <c r="AB15" s="674"/>
      <c r="AC15" s="3"/>
    </row>
    <row r="16" spans="1:29" ht="15" customHeight="1">
      <c r="A16" s="64"/>
      <c r="B16" s="65"/>
      <c r="C16" s="66"/>
      <c r="D16" s="668" t="s">
        <v>232</v>
      </c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9"/>
      <c r="P16" s="67">
        <v>1</v>
      </c>
      <c r="Q16" s="68" t="s">
        <v>110</v>
      </c>
      <c r="R16" s="69" t="s">
        <v>107</v>
      </c>
      <c r="S16" s="70" t="s">
        <v>110</v>
      </c>
      <c r="T16" s="71" t="s">
        <v>111</v>
      </c>
      <c r="U16" s="70" t="s">
        <v>110</v>
      </c>
      <c r="V16" s="72" t="s">
        <v>109</v>
      </c>
      <c r="W16" s="676"/>
      <c r="X16" s="677"/>
      <c r="Y16" s="73">
        <f>Y18+Y19+Y20+Y21+Y17</f>
        <v>10493592</v>
      </c>
      <c r="Z16" s="73">
        <f>Z18+Z17+Z21</f>
        <v>9979578</v>
      </c>
      <c r="AA16" s="73">
        <f>AA18+AA17+AA21</f>
        <v>9979578</v>
      </c>
      <c r="AB16" s="74"/>
      <c r="AC16" s="75"/>
    </row>
    <row r="17" spans="1:29" ht="51" customHeight="1">
      <c r="A17" s="64"/>
      <c r="B17" s="76"/>
      <c r="C17" s="77"/>
      <c r="D17" s="100"/>
      <c r="E17" s="664" t="s">
        <v>231</v>
      </c>
      <c r="F17" s="664"/>
      <c r="G17" s="664"/>
      <c r="H17" s="664"/>
      <c r="I17" s="664"/>
      <c r="J17" s="664"/>
      <c r="K17" s="664"/>
      <c r="L17" s="664"/>
      <c r="M17" s="664"/>
      <c r="N17" s="664"/>
      <c r="O17" s="665"/>
      <c r="P17" s="78">
        <v>1</v>
      </c>
      <c r="Q17" s="79">
        <v>2</v>
      </c>
      <c r="R17" s="80" t="s">
        <v>107</v>
      </c>
      <c r="S17" s="79" t="s">
        <v>110</v>
      </c>
      <c r="T17" s="81" t="s">
        <v>111</v>
      </c>
      <c r="U17" s="79" t="s">
        <v>110</v>
      </c>
      <c r="V17" s="82" t="s">
        <v>109</v>
      </c>
      <c r="W17" s="666"/>
      <c r="X17" s="667"/>
      <c r="Y17" s="349">
        <v>1419732</v>
      </c>
      <c r="Z17" s="349">
        <v>1419732</v>
      </c>
      <c r="AA17" s="671">
        <v>1419732</v>
      </c>
      <c r="AB17" s="672"/>
      <c r="AC17" s="75"/>
    </row>
    <row r="18" spans="1:29" ht="66" customHeight="1">
      <c r="A18" s="64"/>
      <c r="B18" s="76"/>
      <c r="C18" s="77"/>
      <c r="D18" s="100"/>
      <c r="E18" s="664" t="s">
        <v>227</v>
      </c>
      <c r="F18" s="664"/>
      <c r="G18" s="664"/>
      <c r="H18" s="664"/>
      <c r="I18" s="664"/>
      <c r="J18" s="664"/>
      <c r="K18" s="664"/>
      <c r="L18" s="664"/>
      <c r="M18" s="664"/>
      <c r="N18" s="664"/>
      <c r="O18" s="665"/>
      <c r="P18" s="78">
        <v>1</v>
      </c>
      <c r="Q18" s="79">
        <v>4</v>
      </c>
      <c r="R18" s="80" t="s">
        <v>107</v>
      </c>
      <c r="S18" s="79" t="s">
        <v>110</v>
      </c>
      <c r="T18" s="81" t="s">
        <v>111</v>
      </c>
      <c r="U18" s="79" t="s">
        <v>110</v>
      </c>
      <c r="V18" s="82" t="s">
        <v>109</v>
      </c>
      <c r="W18" s="666"/>
      <c r="X18" s="667"/>
      <c r="Y18" s="293">
        <v>4579046</v>
      </c>
      <c r="Z18" s="293">
        <v>4513046</v>
      </c>
      <c r="AA18" s="293">
        <v>4513046</v>
      </c>
      <c r="AB18" s="83"/>
      <c r="AC18" s="75"/>
    </row>
    <row r="19" spans="1:29" ht="66" customHeight="1">
      <c r="A19" s="64"/>
      <c r="B19" s="76"/>
      <c r="C19" s="84"/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4" t="s">
        <v>406</v>
      </c>
      <c r="O19" s="465"/>
      <c r="P19" s="78">
        <v>1</v>
      </c>
      <c r="Q19" s="79">
        <v>6</v>
      </c>
      <c r="R19" s="80"/>
      <c r="S19" s="79"/>
      <c r="T19" s="81"/>
      <c r="U19" s="79"/>
      <c r="V19" s="82"/>
      <c r="W19" s="466"/>
      <c r="X19" s="467"/>
      <c r="Y19" s="293">
        <v>48425</v>
      </c>
      <c r="Z19" s="293">
        <v>0</v>
      </c>
      <c r="AA19" s="293">
        <v>0</v>
      </c>
      <c r="AB19" s="83"/>
      <c r="AC19" s="75"/>
    </row>
    <row r="20" spans="1:29" ht="33" customHeight="1">
      <c r="A20" s="64"/>
      <c r="B20" s="76"/>
      <c r="C20" s="84"/>
      <c r="D20" s="557"/>
      <c r="E20" s="558"/>
      <c r="F20" s="558"/>
      <c r="G20" s="558"/>
      <c r="H20" s="558"/>
      <c r="I20" s="558"/>
      <c r="J20" s="558"/>
      <c r="K20" s="558"/>
      <c r="L20" s="558"/>
      <c r="M20" s="558"/>
      <c r="N20" s="558" t="s">
        <v>428</v>
      </c>
      <c r="O20" s="559"/>
      <c r="P20" s="78">
        <v>1</v>
      </c>
      <c r="Q20" s="79">
        <v>7</v>
      </c>
      <c r="R20" s="80"/>
      <c r="S20" s="79"/>
      <c r="T20" s="81"/>
      <c r="U20" s="79"/>
      <c r="V20" s="82"/>
      <c r="W20" s="560"/>
      <c r="X20" s="561"/>
      <c r="Y20" s="293">
        <v>100000</v>
      </c>
      <c r="Z20" s="293"/>
      <c r="AA20" s="293"/>
      <c r="AB20" s="83"/>
      <c r="AC20" s="75"/>
    </row>
    <row r="21" spans="1:29" ht="28.8" customHeight="1">
      <c r="A21" s="64"/>
      <c r="B21" s="76"/>
      <c r="C21" s="84"/>
      <c r="D21" s="100"/>
      <c r="E21" s="362"/>
      <c r="F21" s="362"/>
      <c r="G21" s="362"/>
      <c r="H21" s="362"/>
      <c r="I21" s="362"/>
      <c r="J21" s="362"/>
      <c r="K21" s="362"/>
      <c r="L21" s="362"/>
      <c r="M21" s="362"/>
      <c r="N21" s="362" t="s">
        <v>89</v>
      </c>
      <c r="O21" s="363"/>
      <c r="P21" s="78">
        <v>1</v>
      </c>
      <c r="Q21" s="79">
        <v>13</v>
      </c>
      <c r="R21" s="80"/>
      <c r="S21" s="79"/>
      <c r="T21" s="81"/>
      <c r="U21" s="79"/>
      <c r="V21" s="82"/>
      <c r="W21" s="110"/>
      <c r="X21" s="364"/>
      <c r="Y21" s="293">
        <v>4346389</v>
      </c>
      <c r="Z21" s="293">
        <v>4046800</v>
      </c>
      <c r="AA21" s="293">
        <v>4046800</v>
      </c>
      <c r="AB21" s="83"/>
      <c r="AC21" s="75"/>
    </row>
    <row r="22" spans="1:29" ht="15" customHeight="1">
      <c r="A22" s="64"/>
      <c r="B22" s="76"/>
      <c r="C22" s="84"/>
      <c r="D22" s="658" t="s">
        <v>221</v>
      </c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9"/>
      <c r="P22" s="85">
        <v>2</v>
      </c>
      <c r="Q22" s="86" t="s">
        <v>110</v>
      </c>
      <c r="R22" s="80" t="s">
        <v>107</v>
      </c>
      <c r="S22" s="79" t="s">
        <v>110</v>
      </c>
      <c r="T22" s="81" t="s">
        <v>111</v>
      </c>
      <c r="U22" s="79" t="s">
        <v>110</v>
      </c>
      <c r="V22" s="82" t="s">
        <v>109</v>
      </c>
      <c r="W22" s="660"/>
      <c r="X22" s="661"/>
      <c r="Y22" s="87">
        <f>Y23</f>
        <v>230463</v>
      </c>
      <c r="Z22" s="87">
        <f>Z23</f>
        <v>231592</v>
      </c>
      <c r="AA22" s="87">
        <f>AA23</f>
        <v>237887</v>
      </c>
      <c r="AB22" s="83"/>
      <c r="AC22" s="75"/>
    </row>
    <row r="23" spans="1:29" ht="18.75" customHeight="1">
      <c r="A23" s="64"/>
      <c r="B23" s="76"/>
      <c r="C23" s="77"/>
      <c r="D23" s="100"/>
      <c r="E23" s="664" t="s">
        <v>220</v>
      </c>
      <c r="F23" s="664"/>
      <c r="G23" s="664"/>
      <c r="H23" s="664"/>
      <c r="I23" s="664"/>
      <c r="J23" s="664"/>
      <c r="K23" s="664"/>
      <c r="L23" s="664"/>
      <c r="M23" s="664"/>
      <c r="N23" s="664"/>
      <c r="O23" s="665"/>
      <c r="P23" s="78">
        <v>2</v>
      </c>
      <c r="Q23" s="79">
        <v>3</v>
      </c>
      <c r="R23" s="80" t="s">
        <v>107</v>
      </c>
      <c r="S23" s="79" t="s">
        <v>110</v>
      </c>
      <c r="T23" s="81" t="s">
        <v>111</v>
      </c>
      <c r="U23" s="79" t="s">
        <v>110</v>
      </c>
      <c r="V23" s="82" t="s">
        <v>109</v>
      </c>
      <c r="W23" s="666"/>
      <c r="X23" s="667"/>
      <c r="Y23" s="474">
        <v>230463</v>
      </c>
      <c r="Z23" s="474">
        <v>231592</v>
      </c>
      <c r="AA23" s="474">
        <v>237887</v>
      </c>
      <c r="AB23" s="83"/>
      <c r="AC23" s="75"/>
    </row>
    <row r="24" spans="1:29" ht="29.25" customHeight="1">
      <c r="A24" s="64"/>
      <c r="B24" s="76"/>
      <c r="C24" s="84"/>
      <c r="D24" s="658" t="s">
        <v>211</v>
      </c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9"/>
      <c r="P24" s="85">
        <v>3</v>
      </c>
      <c r="Q24" s="86" t="s">
        <v>110</v>
      </c>
      <c r="R24" s="80" t="s">
        <v>107</v>
      </c>
      <c r="S24" s="79" t="s">
        <v>110</v>
      </c>
      <c r="T24" s="81" t="s">
        <v>111</v>
      </c>
      <c r="U24" s="79" t="s">
        <v>110</v>
      </c>
      <c r="V24" s="82" t="s">
        <v>109</v>
      </c>
      <c r="W24" s="660"/>
      <c r="X24" s="661"/>
      <c r="Y24" s="87">
        <f>Y25+Y26</f>
        <v>64275</v>
      </c>
      <c r="Z24" s="87">
        <f>Z25+Z26</f>
        <v>64275</v>
      </c>
      <c r="AA24" s="87">
        <f>AA25+AA26</f>
        <v>64275</v>
      </c>
      <c r="AB24" s="83"/>
      <c r="AC24" s="75"/>
    </row>
    <row r="25" spans="1:29" ht="16.5" customHeight="1">
      <c r="A25" s="64"/>
      <c r="B25" s="76"/>
      <c r="C25" s="77"/>
      <c r="D25" s="100"/>
      <c r="E25" s="664" t="s">
        <v>210</v>
      </c>
      <c r="F25" s="664"/>
      <c r="G25" s="664"/>
      <c r="H25" s="664"/>
      <c r="I25" s="664"/>
      <c r="J25" s="664"/>
      <c r="K25" s="664"/>
      <c r="L25" s="664"/>
      <c r="M25" s="664"/>
      <c r="N25" s="664"/>
      <c r="O25" s="665"/>
      <c r="P25" s="78">
        <v>3</v>
      </c>
      <c r="Q25" s="79">
        <v>4</v>
      </c>
      <c r="R25" s="80" t="s">
        <v>107</v>
      </c>
      <c r="S25" s="79" t="s">
        <v>110</v>
      </c>
      <c r="T25" s="81" t="s">
        <v>111</v>
      </c>
      <c r="U25" s="79" t="s">
        <v>110</v>
      </c>
      <c r="V25" s="82" t="s">
        <v>109</v>
      </c>
      <c r="W25" s="666"/>
      <c r="X25" s="667"/>
      <c r="Y25" s="293">
        <v>10900</v>
      </c>
      <c r="Z25" s="293">
        <v>10900</v>
      </c>
      <c r="AA25" s="293">
        <v>10900</v>
      </c>
      <c r="AB25" s="83"/>
      <c r="AC25" s="75"/>
    </row>
    <row r="26" spans="1:29" ht="35.4" customHeight="1">
      <c r="A26" s="64"/>
      <c r="B26" s="76"/>
      <c r="C26" s="84"/>
      <c r="D26" s="100"/>
      <c r="E26" s="362"/>
      <c r="F26" s="362"/>
      <c r="G26" s="362"/>
      <c r="H26" s="362"/>
      <c r="I26" s="362"/>
      <c r="J26" s="362"/>
      <c r="K26" s="362"/>
      <c r="L26" s="362"/>
      <c r="M26" s="362"/>
      <c r="N26" s="362" t="s">
        <v>271</v>
      </c>
      <c r="O26" s="363"/>
      <c r="P26" s="78">
        <v>3</v>
      </c>
      <c r="Q26" s="79">
        <v>10</v>
      </c>
      <c r="R26" s="80"/>
      <c r="S26" s="79"/>
      <c r="T26" s="81"/>
      <c r="U26" s="79"/>
      <c r="V26" s="82"/>
      <c r="W26" s="110"/>
      <c r="X26" s="364"/>
      <c r="Y26" s="293">
        <v>53375</v>
      </c>
      <c r="Z26" s="293">
        <v>53375</v>
      </c>
      <c r="AA26" s="293">
        <v>53375</v>
      </c>
      <c r="AB26" s="83"/>
      <c r="AC26" s="75"/>
    </row>
    <row r="27" spans="1:29" ht="15" customHeight="1">
      <c r="A27" s="64"/>
      <c r="B27" s="76"/>
      <c r="C27" s="84"/>
      <c r="D27" s="658" t="s">
        <v>201</v>
      </c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9"/>
      <c r="P27" s="85">
        <v>4</v>
      </c>
      <c r="Q27" s="86" t="s">
        <v>110</v>
      </c>
      <c r="R27" s="80" t="s">
        <v>107</v>
      </c>
      <c r="S27" s="79" t="s">
        <v>110</v>
      </c>
      <c r="T27" s="81" t="s">
        <v>111</v>
      </c>
      <c r="U27" s="79" t="s">
        <v>110</v>
      </c>
      <c r="V27" s="82" t="s">
        <v>109</v>
      </c>
      <c r="W27" s="660"/>
      <c r="X27" s="661"/>
      <c r="Y27" s="87">
        <f>Y29+Y28</f>
        <v>10960480.41</v>
      </c>
      <c r="Z27" s="87">
        <f>Z29+Z28</f>
        <v>6169442.1399999997</v>
      </c>
      <c r="AA27" s="87">
        <f>AA29+AA28</f>
        <v>3796442.14</v>
      </c>
      <c r="AB27" s="83"/>
      <c r="AC27" s="75"/>
    </row>
    <row r="28" spans="1:29" ht="15.75" customHeight="1">
      <c r="A28" s="64"/>
      <c r="B28" s="76"/>
      <c r="C28" s="77"/>
      <c r="D28" s="100"/>
      <c r="E28" s="664" t="s">
        <v>200</v>
      </c>
      <c r="F28" s="664"/>
      <c r="G28" s="664"/>
      <c r="H28" s="664"/>
      <c r="I28" s="664"/>
      <c r="J28" s="664"/>
      <c r="K28" s="664"/>
      <c r="L28" s="664"/>
      <c r="M28" s="664"/>
      <c r="N28" s="664"/>
      <c r="O28" s="665"/>
      <c r="P28" s="78">
        <v>4</v>
      </c>
      <c r="Q28" s="79">
        <v>9</v>
      </c>
      <c r="R28" s="80" t="s">
        <v>107</v>
      </c>
      <c r="S28" s="79" t="s">
        <v>110</v>
      </c>
      <c r="T28" s="81" t="s">
        <v>111</v>
      </c>
      <c r="U28" s="79" t="s">
        <v>110</v>
      </c>
      <c r="V28" s="82" t="s">
        <v>109</v>
      </c>
      <c r="W28" s="666"/>
      <c r="X28" s="667"/>
      <c r="Y28" s="293">
        <v>10810480.41</v>
      </c>
      <c r="Z28" s="474">
        <v>6069442.1399999997</v>
      </c>
      <c r="AA28" s="474">
        <v>3696442.14</v>
      </c>
      <c r="AB28" s="83"/>
      <c r="AC28" s="75"/>
    </row>
    <row r="29" spans="1:29" ht="29.25" customHeight="1">
      <c r="A29" s="64"/>
      <c r="B29" s="76"/>
      <c r="C29" s="77"/>
      <c r="D29" s="100"/>
      <c r="E29" s="664" t="s">
        <v>191</v>
      </c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78">
        <v>4</v>
      </c>
      <c r="Q29" s="79">
        <v>12</v>
      </c>
      <c r="R29" s="80" t="s">
        <v>107</v>
      </c>
      <c r="S29" s="79" t="s">
        <v>110</v>
      </c>
      <c r="T29" s="81" t="s">
        <v>111</v>
      </c>
      <c r="U29" s="79" t="s">
        <v>110</v>
      </c>
      <c r="V29" s="82" t="s">
        <v>109</v>
      </c>
      <c r="W29" s="666"/>
      <c r="X29" s="667"/>
      <c r="Y29" s="474">
        <v>150000</v>
      </c>
      <c r="Z29" s="474">
        <v>100000</v>
      </c>
      <c r="AA29" s="474">
        <v>100000</v>
      </c>
      <c r="AB29" s="83"/>
      <c r="AC29" s="75"/>
    </row>
    <row r="30" spans="1:29" ht="29.25" customHeight="1">
      <c r="A30" s="64"/>
      <c r="B30" s="76"/>
      <c r="C30" s="84"/>
      <c r="D30" s="658" t="s">
        <v>182</v>
      </c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9"/>
      <c r="P30" s="85">
        <v>5</v>
      </c>
      <c r="Q30" s="86" t="s">
        <v>110</v>
      </c>
      <c r="R30" s="80" t="s">
        <v>107</v>
      </c>
      <c r="S30" s="79" t="s">
        <v>110</v>
      </c>
      <c r="T30" s="81" t="s">
        <v>111</v>
      </c>
      <c r="U30" s="79" t="s">
        <v>110</v>
      </c>
      <c r="V30" s="82" t="s">
        <v>109</v>
      </c>
      <c r="W30" s="660"/>
      <c r="X30" s="661"/>
      <c r="Y30" s="87">
        <f>Y32+Y33</f>
        <v>22772909.039999999</v>
      </c>
      <c r="Z30" s="87">
        <f>Z31+Z32+Z33</f>
        <v>2908341.95</v>
      </c>
      <c r="AA30" s="87">
        <f>AA31+AA32+AA33</f>
        <v>1339580.8999999999</v>
      </c>
      <c r="AB30" s="83"/>
      <c r="AC30" s="75"/>
    </row>
    <row r="31" spans="1:29" ht="15" customHeight="1">
      <c r="A31" s="64"/>
      <c r="B31" s="76"/>
      <c r="C31" s="77"/>
      <c r="D31" s="100"/>
      <c r="E31" s="664" t="s">
        <v>181</v>
      </c>
      <c r="F31" s="664"/>
      <c r="G31" s="664"/>
      <c r="H31" s="664"/>
      <c r="I31" s="664"/>
      <c r="J31" s="664"/>
      <c r="K31" s="664"/>
      <c r="L31" s="664"/>
      <c r="M31" s="664"/>
      <c r="N31" s="664"/>
      <c r="O31" s="665"/>
      <c r="P31" s="78">
        <v>5</v>
      </c>
      <c r="Q31" s="79">
        <v>1</v>
      </c>
      <c r="R31" s="80" t="s">
        <v>107</v>
      </c>
      <c r="S31" s="79" t="s">
        <v>110</v>
      </c>
      <c r="T31" s="81" t="s">
        <v>111</v>
      </c>
      <c r="U31" s="79" t="s">
        <v>110</v>
      </c>
      <c r="V31" s="82" t="s">
        <v>109</v>
      </c>
      <c r="W31" s="666"/>
      <c r="X31" s="667"/>
      <c r="Y31" s="474">
        <v>0</v>
      </c>
      <c r="Z31" s="474">
        <v>0</v>
      </c>
      <c r="AA31" s="474">
        <v>0</v>
      </c>
      <c r="AB31" s="83"/>
      <c r="AC31" s="75"/>
    </row>
    <row r="32" spans="1:29" ht="15" customHeight="1">
      <c r="A32" s="64"/>
      <c r="B32" s="76"/>
      <c r="C32" s="77"/>
      <c r="D32" s="100"/>
      <c r="E32" s="664" t="s">
        <v>171</v>
      </c>
      <c r="F32" s="664"/>
      <c r="G32" s="664"/>
      <c r="H32" s="664"/>
      <c r="I32" s="664"/>
      <c r="J32" s="664"/>
      <c r="K32" s="664"/>
      <c r="L32" s="664"/>
      <c r="M32" s="664"/>
      <c r="N32" s="664"/>
      <c r="O32" s="665"/>
      <c r="P32" s="78">
        <v>5</v>
      </c>
      <c r="Q32" s="79">
        <v>2</v>
      </c>
      <c r="R32" s="80" t="s">
        <v>107</v>
      </c>
      <c r="S32" s="79" t="s">
        <v>110</v>
      </c>
      <c r="T32" s="81" t="s">
        <v>111</v>
      </c>
      <c r="U32" s="79" t="s">
        <v>110</v>
      </c>
      <c r="V32" s="82" t="s">
        <v>109</v>
      </c>
      <c r="W32" s="666"/>
      <c r="X32" s="667"/>
      <c r="Y32" s="474">
        <v>644160</v>
      </c>
      <c r="Z32" s="474">
        <v>100000</v>
      </c>
      <c r="AA32" s="474">
        <v>100000</v>
      </c>
      <c r="AB32" s="83"/>
      <c r="AC32" s="75"/>
    </row>
    <row r="33" spans="1:29" ht="15" customHeight="1">
      <c r="A33" s="64"/>
      <c r="B33" s="76"/>
      <c r="C33" s="77"/>
      <c r="D33" s="100"/>
      <c r="E33" s="664" t="s">
        <v>161</v>
      </c>
      <c r="F33" s="664"/>
      <c r="G33" s="664"/>
      <c r="H33" s="664"/>
      <c r="I33" s="664"/>
      <c r="J33" s="664"/>
      <c r="K33" s="664"/>
      <c r="L33" s="664"/>
      <c r="M33" s="664"/>
      <c r="N33" s="664"/>
      <c r="O33" s="665"/>
      <c r="P33" s="78">
        <v>5</v>
      </c>
      <c r="Q33" s="79">
        <v>3</v>
      </c>
      <c r="R33" s="80" t="s">
        <v>107</v>
      </c>
      <c r="S33" s="79" t="s">
        <v>110</v>
      </c>
      <c r="T33" s="81" t="s">
        <v>111</v>
      </c>
      <c r="U33" s="79" t="s">
        <v>110</v>
      </c>
      <c r="V33" s="82" t="s">
        <v>109</v>
      </c>
      <c r="W33" s="666"/>
      <c r="X33" s="667"/>
      <c r="Y33" s="481">
        <v>22128749.039999999</v>
      </c>
      <c r="Z33" s="474">
        <v>2808341.95</v>
      </c>
      <c r="AA33" s="474">
        <v>1239580.8999999999</v>
      </c>
      <c r="AB33" s="83"/>
      <c r="AC33" s="75"/>
    </row>
    <row r="34" spans="1:29" ht="18.75" customHeight="1">
      <c r="A34" s="64"/>
      <c r="B34" s="76"/>
      <c r="C34" s="84"/>
      <c r="D34" s="658" t="s">
        <v>150</v>
      </c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9"/>
      <c r="P34" s="85">
        <v>8</v>
      </c>
      <c r="Q34" s="86" t="s">
        <v>110</v>
      </c>
      <c r="R34" s="80" t="s">
        <v>107</v>
      </c>
      <c r="S34" s="79" t="s">
        <v>110</v>
      </c>
      <c r="T34" s="81" t="s">
        <v>111</v>
      </c>
      <c r="U34" s="79" t="s">
        <v>110</v>
      </c>
      <c r="V34" s="82" t="s">
        <v>109</v>
      </c>
      <c r="W34" s="660"/>
      <c r="X34" s="661"/>
      <c r="Y34" s="475">
        <f>Y35</f>
        <v>3473000</v>
      </c>
      <c r="Z34" s="475">
        <f>Z35</f>
        <v>2800000</v>
      </c>
      <c r="AA34" s="475">
        <f>AA35</f>
        <v>2800000</v>
      </c>
      <c r="AB34" s="476"/>
      <c r="AC34" s="75"/>
    </row>
    <row r="35" spans="1:29" ht="15" customHeight="1">
      <c r="A35" s="64"/>
      <c r="B35" s="76"/>
      <c r="C35" s="77"/>
      <c r="D35" s="100"/>
      <c r="E35" s="664" t="s">
        <v>149</v>
      </c>
      <c r="F35" s="664"/>
      <c r="G35" s="664"/>
      <c r="H35" s="664"/>
      <c r="I35" s="664"/>
      <c r="J35" s="664"/>
      <c r="K35" s="664"/>
      <c r="L35" s="664"/>
      <c r="M35" s="664"/>
      <c r="N35" s="664"/>
      <c r="O35" s="665"/>
      <c r="P35" s="78">
        <v>8</v>
      </c>
      <c r="Q35" s="79">
        <v>1</v>
      </c>
      <c r="R35" s="80" t="s">
        <v>107</v>
      </c>
      <c r="S35" s="79" t="s">
        <v>110</v>
      </c>
      <c r="T35" s="81" t="s">
        <v>111</v>
      </c>
      <c r="U35" s="79" t="s">
        <v>110</v>
      </c>
      <c r="V35" s="82" t="s">
        <v>109</v>
      </c>
      <c r="W35" s="666"/>
      <c r="X35" s="667"/>
      <c r="Y35" s="474">
        <v>3473000</v>
      </c>
      <c r="Z35" s="474">
        <v>2800000</v>
      </c>
      <c r="AA35" s="474">
        <v>2800000</v>
      </c>
      <c r="AB35" s="83"/>
      <c r="AC35" s="75"/>
    </row>
    <row r="36" spans="1:29" ht="20.25" customHeight="1">
      <c r="A36" s="64"/>
      <c r="B36" s="76"/>
      <c r="C36" s="84"/>
      <c r="D36" s="658" t="s">
        <v>127</v>
      </c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9"/>
      <c r="P36" s="85">
        <v>10</v>
      </c>
      <c r="Q36" s="86" t="s">
        <v>110</v>
      </c>
      <c r="R36" s="80" t="s">
        <v>107</v>
      </c>
      <c r="S36" s="79" t="s">
        <v>110</v>
      </c>
      <c r="T36" s="81" t="s">
        <v>111</v>
      </c>
      <c r="U36" s="79" t="s">
        <v>110</v>
      </c>
      <c r="V36" s="82" t="s">
        <v>109</v>
      </c>
      <c r="W36" s="660"/>
      <c r="X36" s="661"/>
      <c r="Y36" s="475">
        <f>Y37+Y38</f>
        <v>134994</v>
      </c>
      <c r="Z36" s="475">
        <f>Z37+Z38</f>
        <v>134994</v>
      </c>
      <c r="AA36" s="475">
        <f>AA37+AA38</f>
        <v>134994</v>
      </c>
      <c r="AB36" s="83"/>
      <c r="AC36" s="75"/>
    </row>
    <row r="37" spans="1:29" ht="15" customHeight="1">
      <c r="A37" s="64"/>
      <c r="B37" s="76"/>
      <c r="C37" s="77"/>
      <c r="D37" s="100"/>
      <c r="E37" s="664" t="s">
        <v>126</v>
      </c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78">
        <v>10</v>
      </c>
      <c r="Q37" s="79">
        <v>1</v>
      </c>
      <c r="R37" s="80" t="s">
        <v>107</v>
      </c>
      <c r="S37" s="79" t="s">
        <v>110</v>
      </c>
      <c r="T37" s="81" t="s">
        <v>111</v>
      </c>
      <c r="U37" s="79" t="s">
        <v>110</v>
      </c>
      <c r="V37" s="82" t="s">
        <v>109</v>
      </c>
      <c r="W37" s="666"/>
      <c r="X37" s="667"/>
      <c r="Y37" s="474">
        <v>134994</v>
      </c>
      <c r="Z37" s="474">
        <v>134994</v>
      </c>
      <c r="AA37" s="474">
        <v>134994</v>
      </c>
      <c r="AB37" s="83"/>
      <c r="AC37" s="75"/>
    </row>
    <row r="38" spans="1:29" ht="15" customHeight="1">
      <c r="A38" s="64"/>
      <c r="B38" s="76"/>
      <c r="C38" s="84"/>
      <c r="D38" s="100"/>
      <c r="E38" s="362"/>
      <c r="F38" s="362"/>
      <c r="G38" s="362"/>
      <c r="H38" s="362"/>
      <c r="I38" s="362"/>
      <c r="J38" s="362"/>
      <c r="K38" s="362"/>
      <c r="L38" s="362"/>
      <c r="M38" s="362"/>
      <c r="N38" s="362" t="s">
        <v>99</v>
      </c>
      <c r="O38" s="363"/>
      <c r="P38" s="78">
        <v>10</v>
      </c>
      <c r="Q38" s="79">
        <v>3</v>
      </c>
      <c r="R38" s="80"/>
      <c r="S38" s="79"/>
      <c r="T38" s="81"/>
      <c r="U38" s="79"/>
      <c r="V38" s="82"/>
      <c r="W38" s="110"/>
      <c r="X38" s="364"/>
      <c r="Y38" s="474"/>
      <c r="Z38" s="474"/>
      <c r="AA38" s="474"/>
      <c r="AB38" s="83"/>
      <c r="AC38" s="75"/>
    </row>
    <row r="39" spans="1:29" ht="15" customHeight="1">
      <c r="A39" s="64"/>
      <c r="B39" s="76"/>
      <c r="C39" s="84"/>
      <c r="D39" s="100"/>
      <c r="E39" s="362"/>
      <c r="F39" s="362"/>
      <c r="G39" s="362"/>
      <c r="H39" s="362"/>
      <c r="I39" s="362"/>
      <c r="J39" s="362"/>
      <c r="K39" s="362"/>
      <c r="L39" s="362"/>
      <c r="M39" s="362"/>
      <c r="N39" s="379" t="s">
        <v>97</v>
      </c>
      <c r="O39" s="363"/>
      <c r="P39" s="85">
        <v>11</v>
      </c>
      <c r="Q39" s="86">
        <v>0</v>
      </c>
      <c r="R39" s="388"/>
      <c r="S39" s="86"/>
      <c r="T39" s="389"/>
      <c r="U39" s="86"/>
      <c r="V39" s="390"/>
      <c r="W39" s="380"/>
      <c r="X39" s="381"/>
      <c r="Y39" s="475">
        <f>Y40</f>
        <v>50000</v>
      </c>
      <c r="Z39" s="475">
        <f>Z40</f>
        <v>50000</v>
      </c>
      <c r="AA39" s="475">
        <f>AA40</f>
        <v>50000</v>
      </c>
      <c r="AB39" s="83"/>
      <c r="AC39" s="75"/>
    </row>
    <row r="40" spans="1:29" ht="15" customHeight="1">
      <c r="A40" s="64"/>
      <c r="B40" s="76"/>
      <c r="C40" s="84"/>
      <c r="D40" s="100"/>
      <c r="E40" s="362"/>
      <c r="F40" s="362"/>
      <c r="G40" s="362"/>
      <c r="H40" s="362"/>
      <c r="I40" s="362"/>
      <c r="J40" s="362"/>
      <c r="K40" s="362"/>
      <c r="L40" s="362"/>
      <c r="M40" s="362"/>
      <c r="N40" s="362" t="s">
        <v>98</v>
      </c>
      <c r="O40" s="363"/>
      <c r="P40" s="78">
        <v>11</v>
      </c>
      <c r="Q40" s="79">
        <v>1</v>
      </c>
      <c r="R40" s="80"/>
      <c r="S40" s="79"/>
      <c r="T40" s="81"/>
      <c r="U40" s="79"/>
      <c r="V40" s="82"/>
      <c r="W40" s="110"/>
      <c r="X40" s="364"/>
      <c r="Y40" s="474">
        <v>50000</v>
      </c>
      <c r="Z40" s="474">
        <v>50000</v>
      </c>
      <c r="AA40" s="474">
        <v>50000</v>
      </c>
      <c r="AB40" s="83"/>
      <c r="AC40" s="75"/>
    </row>
    <row r="41" spans="1:29" ht="15" customHeight="1" thickBot="1">
      <c r="A41" s="64"/>
      <c r="B41" s="76"/>
      <c r="C41" s="84"/>
      <c r="D41" s="658" t="s">
        <v>108</v>
      </c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9"/>
      <c r="P41" s="85"/>
      <c r="Q41" s="86"/>
      <c r="R41" s="80" t="s">
        <v>107</v>
      </c>
      <c r="S41" s="79" t="s">
        <v>110</v>
      </c>
      <c r="T41" s="81" t="s">
        <v>111</v>
      </c>
      <c r="U41" s="79" t="s">
        <v>110</v>
      </c>
      <c r="V41" s="82" t="s">
        <v>109</v>
      </c>
      <c r="W41" s="660"/>
      <c r="X41" s="661"/>
      <c r="Y41" s="87">
        <f>'Приложение 3'!AA169</f>
        <v>0</v>
      </c>
      <c r="Z41" s="87">
        <v>505711.05</v>
      </c>
      <c r="AA41" s="87">
        <v>955472.1</v>
      </c>
      <c r="AB41" s="83"/>
      <c r="AC41" s="75"/>
    </row>
    <row r="42" spans="1:29" ht="409.6" hidden="1" customHeight="1">
      <c r="A42" s="7"/>
      <c r="B42" s="88"/>
      <c r="C42" s="89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3"/>
      <c r="O42" s="104"/>
      <c r="P42" s="90">
        <v>0</v>
      </c>
      <c r="Q42" s="90">
        <v>0</v>
      </c>
      <c r="R42" s="91" t="s">
        <v>107</v>
      </c>
      <c r="S42" s="92" t="s">
        <v>257</v>
      </c>
      <c r="T42" s="92" t="s">
        <v>257</v>
      </c>
      <c r="U42" s="92" t="s">
        <v>257</v>
      </c>
      <c r="V42" s="92" t="s">
        <v>257</v>
      </c>
      <c r="W42" s="93"/>
      <c r="X42" s="90"/>
      <c r="Y42" s="94"/>
      <c r="Z42" s="94"/>
      <c r="AA42" s="95"/>
      <c r="AB42" s="417"/>
      <c r="AC42" s="3"/>
    </row>
    <row r="43" spans="1:29" ht="21.75" customHeight="1" thickBot="1">
      <c r="A43" s="5"/>
      <c r="B43" s="97"/>
      <c r="C43" s="97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 t="s">
        <v>258</v>
      </c>
      <c r="O43" s="107"/>
      <c r="P43" s="98"/>
      <c r="Q43" s="98"/>
      <c r="R43" s="98"/>
      <c r="S43" s="98"/>
      <c r="T43" s="98"/>
      <c r="U43" s="98"/>
      <c r="V43" s="98"/>
      <c r="W43" s="98"/>
      <c r="X43" s="99"/>
      <c r="Y43" s="108">
        <f>Y39+Y36+Y34+Y30+Y27+Y24+Y22+Y16</f>
        <v>48179713.450000003</v>
      </c>
      <c r="Z43" s="108">
        <f>Z41+Z36+Z34+Z30+Z27+Z24+Z22+Z16+Z39</f>
        <v>22843934.140000001</v>
      </c>
      <c r="AA43" s="662">
        <f>AA41+AA36+AA34+AA30+AA27+AA24+AA22+AA16+AA39</f>
        <v>19358229.140000001</v>
      </c>
      <c r="AB43" s="663"/>
      <c r="AC43" s="2"/>
    </row>
    <row r="44" spans="1:29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/>
      <c r="R44" s="3"/>
      <c r="S44" s="3"/>
      <c r="T44" s="3"/>
      <c r="U44" s="3"/>
      <c r="V44" s="3"/>
      <c r="W44" s="3"/>
      <c r="X44" s="3"/>
      <c r="Y44" s="2"/>
      <c r="Z44" s="5"/>
      <c r="AA44" s="3"/>
      <c r="AB44" s="3"/>
      <c r="AC44" s="2"/>
    </row>
  </sheetData>
  <mergeCells count="47">
    <mergeCell ref="AA14:AB14"/>
    <mergeCell ref="W30:X30"/>
    <mergeCell ref="E29:O29"/>
    <mergeCell ref="D30:O30"/>
    <mergeCell ref="D27:O27"/>
    <mergeCell ref="E23:O23"/>
    <mergeCell ref="W27:X27"/>
    <mergeCell ref="E28:O28"/>
    <mergeCell ref="W29:X29"/>
    <mergeCell ref="W24:X24"/>
    <mergeCell ref="W23:X23"/>
    <mergeCell ref="E25:O25"/>
    <mergeCell ref="W28:X28"/>
    <mergeCell ref="W25:X25"/>
    <mergeCell ref="D24:O24"/>
    <mergeCell ref="W33:X33"/>
    <mergeCell ref="W34:X34"/>
    <mergeCell ref="N10:AA10"/>
    <mergeCell ref="D16:O16"/>
    <mergeCell ref="E18:O18"/>
    <mergeCell ref="W18:X18"/>
    <mergeCell ref="D22:O22"/>
    <mergeCell ref="W22:X22"/>
    <mergeCell ref="E17:O17"/>
    <mergeCell ref="W17:X17"/>
    <mergeCell ref="S14:V14"/>
    <mergeCell ref="AA17:AB17"/>
    <mergeCell ref="AA15:AB15"/>
    <mergeCell ref="S15:V15"/>
    <mergeCell ref="W16:X16"/>
    <mergeCell ref="N11:AA11"/>
    <mergeCell ref="Y6:AA6"/>
    <mergeCell ref="D36:O36"/>
    <mergeCell ref="W36:X36"/>
    <mergeCell ref="AA43:AB43"/>
    <mergeCell ref="D41:O41"/>
    <mergeCell ref="W41:X41"/>
    <mergeCell ref="E37:O37"/>
    <mergeCell ref="W37:X37"/>
    <mergeCell ref="W35:X35"/>
    <mergeCell ref="E31:O31"/>
    <mergeCell ref="E32:O32"/>
    <mergeCell ref="W31:X31"/>
    <mergeCell ref="E35:O35"/>
    <mergeCell ref="W32:X32"/>
    <mergeCell ref="E33:O33"/>
    <mergeCell ref="D34:O34"/>
  </mergeCells>
  <phoneticPr fontId="35" type="noConversion"/>
  <pageMargins left="0.196850393700787" right="0.196850393700787" top="0.39370078740157499" bottom="0.196850393700787" header="0.196850393700787" footer="0.196850393700787"/>
  <pageSetup paperSize="9" scale="8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63"/>
  <sheetViews>
    <sheetView showGridLines="0" view="pageBreakPreview" topLeftCell="A117" zoomScaleSheetLayoutView="100" workbookViewId="0">
      <selection activeCell="X114" sqref="X114"/>
    </sheetView>
  </sheetViews>
  <sheetFormatPr defaultColWidth="9.109375" defaultRowHeight="13.2"/>
  <cols>
    <col min="1" max="1" width="0.554687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4140625" style="1" customWidth="1"/>
    <col min="16" max="16" width="5.33203125" style="1" customWidth="1"/>
    <col min="17" max="17" width="0" style="1" hidden="1" customWidth="1"/>
    <col min="18" max="18" width="3.33203125" style="1" customWidth="1"/>
    <col min="19" max="19" width="2.33203125" style="1" customWidth="1"/>
    <col min="20" max="20" width="3.33203125" style="1" customWidth="1"/>
    <col min="21" max="21" width="6.88671875" style="1" customWidth="1"/>
    <col min="22" max="22" width="7.6640625" style="1" customWidth="1"/>
    <col min="23" max="23" width="0" style="1" hidden="1" customWidth="1"/>
    <col min="24" max="24" width="14.5546875" style="1" customWidth="1"/>
    <col min="25" max="25" width="14.6640625" style="1" customWidth="1"/>
    <col min="26" max="26" width="14.33203125" style="1" customWidth="1"/>
    <col min="27" max="27" width="0" style="1" hidden="1" customWidth="1"/>
    <col min="28" max="28" width="1.109375" style="1" customWidth="1"/>
    <col min="29" max="16384" width="9.109375" style="1"/>
  </cols>
  <sheetData>
    <row r="1" spans="1:28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"/>
      <c r="AA1" s="3"/>
      <c r="AB1" s="2"/>
    </row>
    <row r="2" spans="1:28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W2" s="22"/>
      <c r="X2" s="647" t="s">
        <v>420</v>
      </c>
      <c r="Y2" s="712"/>
      <c r="Z2" s="712"/>
      <c r="AA2" s="3"/>
      <c r="AB2" s="2"/>
    </row>
    <row r="3" spans="1:28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36" t="s">
        <v>285</v>
      </c>
      <c r="W3" s="22"/>
      <c r="X3" s="24" t="s">
        <v>243</v>
      </c>
      <c r="Y3" s="21"/>
      <c r="Z3" s="2"/>
      <c r="AA3" s="3"/>
      <c r="AB3" s="2"/>
    </row>
    <row r="4" spans="1:28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  <c r="X4" s="24" t="s">
        <v>242</v>
      </c>
      <c r="Y4" s="21"/>
      <c r="Z4" s="3"/>
      <c r="AA4" s="3"/>
      <c r="AB4" s="2"/>
    </row>
    <row r="5" spans="1:28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  <c r="O5" s="651" t="s">
        <v>246</v>
      </c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3"/>
      <c r="AB5" s="2"/>
    </row>
    <row r="6" spans="1:28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W6" s="22"/>
      <c r="X6" s="647" t="s">
        <v>427</v>
      </c>
      <c r="Y6" s="657"/>
      <c r="Z6" s="657"/>
      <c r="AA6" s="3"/>
      <c r="AB6" s="2"/>
    </row>
    <row r="7" spans="1:28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3"/>
      <c r="AA7" s="3"/>
      <c r="AB7" s="2"/>
    </row>
    <row r="8" spans="1:28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3"/>
      <c r="AB8" s="2"/>
    </row>
    <row r="9" spans="1:28" ht="12.75" customHeight="1">
      <c r="A9" s="20" t="s">
        <v>241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3"/>
      <c r="AB9" s="2"/>
    </row>
    <row r="10" spans="1:28" ht="12.75" customHeight="1">
      <c r="A10" s="20" t="s">
        <v>262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51" t="s">
        <v>8</v>
      </c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256"/>
      <c r="AA10" s="3"/>
      <c r="AB10" s="2"/>
    </row>
    <row r="11" spans="1:28" ht="12.75" customHeight="1">
      <c r="A11" s="18" t="s">
        <v>240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61"/>
      <c r="N11" s="261"/>
      <c r="O11" s="261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3"/>
      <c r="AB11" s="2"/>
    </row>
    <row r="12" spans="1:28" ht="19.95" customHeight="1">
      <c r="A12" s="18" t="s">
        <v>250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678" t="s">
        <v>425</v>
      </c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3"/>
      <c r="AB12" s="2"/>
    </row>
    <row r="13" spans="1:28" ht="1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227" t="s">
        <v>239</v>
      </c>
      <c r="AA13" s="3"/>
      <c r="AB13" s="2"/>
    </row>
    <row r="14" spans="1:28" ht="38.25" customHeight="1" thickBot="1">
      <c r="A14" s="7"/>
      <c r="B14" s="111"/>
      <c r="C14" s="225"/>
      <c r="D14" s="112"/>
      <c r="E14" s="112"/>
      <c r="F14" s="112"/>
      <c r="G14" s="112"/>
      <c r="H14" s="112"/>
      <c r="I14" s="112"/>
      <c r="J14" s="112"/>
      <c r="K14" s="112"/>
      <c r="L14" s="113"/>
      <c r="M14" s="114" t="s">
        <v>251</v>
      </c>
      <c r="N14" s="115" t="s">
        <v>256</v>
      </c>
      <c r="O14" s="116" t="s">
        <v>238</v>
      </c>
      <c r="P14" s="116" t="s">
        <v>237</v>
      </c>
      <c r="Q14" s="117" t="s">
        <v>236</v>
      </c>
      <c r="R14" s="690" t="s">
        <v>235</v>
      </c>
      <c r="S14" s="690"/>
      <c r="T14" s="690"/>
      <c r="U14" s="690"/>
      <c r="V14" s="115" t="s">
        <v>234</v>
      </c>
      <c r="W14" s="116" t="s">
        <v>233</v>
      </c>
      <c r="X14" s="116" t="s">
        <v>392</v>
      </c>
      <c r="Y14" s="114" t="s">
        <v>402</v>
      </c>
      <c r="Z14" s="228" t="s">
        <v>424</v>
      </c>
      <c r="AA14" s="8"/>
      <c r="AB14" s="3"/>
    </row>
    <row r="15" spans="1:28" ht="12" customHeight="1" thickBot="1">
      <c r="A15" s="118"/>
      <c r="B15" s="58"/>
      <c r="C15" s="119"/>
      <c r="D15" s="56"/>
      <c r="E15" s="120"/>
      <c r="F15" s="58"/>
      <c r="G15" s="58"/>
      <c r="H15" s="58"/>
      <c r="I15" s="58"/>
      <c r="J15" s="58"/>
      <c r="K15" s="58"/>
      <c r="L15" s="119"/>
      <c r="M15" s="247">
        <v>1</v>
      </c>
      <c r="N15" s="247">
        <v>2</v>
      </c>
      <c r="O15" s="247">
        <v>2</v>
      </c>
      <c r="P15" s="247">
        <v>3</v>
      </c>
      <c r="Q15" s="248">
        <v>5</v>
      </c>
      <c r="R15" s="691">
        <v>4</v>
      </c>
      <c r="S15" s="691"/>
      <c r="T15" s="691"/>
      <c r="U15" s="691"/>
      <c r="V15" s="249">
        <v>5</v>
      </c>
      <c r="W15" s="247">
        <v>7</v>
      </c>
      <c r="X15" s="247">
        <v>6</v>
      </c>
      <c r="Y15" s="247">
        <v>7</v>
      </c>
      <c r="Z15" s="247">
        <v>8</v>
      </c>
      <c r="AA15" s="55"/>
      <c r="AB15" s="3"/>
    </row>
    <row r="16" spans="1:28" ht="15" customHeight="1">
      <c r="A16" s="64"/>
      <c r="B16" s="121"/>
      <c r="C16" s="122"/>
      <c r="D16" s="692" t="s">
        <v>232</v>
      </c>
      <c r="E16" s="693"/>
      <c r="F16" s="693"/>
      <c r="G16" s="693"/>
      <c r="H16" s="693"/>
      <c r="I16" s="693"/>
      <c r="J16" s="693"/>
      <c r="K16" s="693"/>
      <c r="L16" s="693"/>
      <c r="M16" s="694"/>
      <c r="N16" s="695"/>
      <c r="O16" s="150">
        <v>1</v>
      </c>
      <c r="P16" s="151" t="s">
        <v>257</v>
      </c>
      <c r="Q16" s="245" t="s">
        <v>257</v>
      </c>
      <c r="R16" s="236" t="s">
        <v>257</v>
      </c>
      <c r="S16" s="237" t="s">
        <v>257</v>
      </c>
      <c r="T16" s="236" t="s">
        <v>257</v>
      </c>
      <c r="U16" s="238" t="s">
        <v>257</v>
      </c>
      <c r="V16" s="152" t="s">
        <v>257</v>
      </c>
      <c r="W16" s="246"/>
      <c r="X16" s="153">
        <f>X17+X21+X34+X30+X29</f>
        <v>10493592</v>
      </c>
      <c r="Y16" s="153">
        <f>Y17+Y21+Y34</f>
        <v>9979578</v>
      </c>
      <c r="Z16" s="154">
        <f>Z17+Z21+Z34</f>
        <v>8823678</v>
      </c>
      <c r="AA16" s="12"/>
      <c r="AB16" s="3"/>
    </row>
    <row r="17" spans="1:28" s="221" customFormat="1" ht="29.25" customHeight="1">
      <c r="A17" s="216"/>
      <c r="B17" s="217"/>
      <c r="C17" s="218"/>
      <c r="D17" s="229"/>
      <c r="E17" s="696" t="s">
        <v>231</v>
      </c>
      <c r="F17" s="697"/>
      <c r="G17" s="697"/>
      <c r="H17" s="697"/>
      <c r="I17" s="697"/>
      <c r="J17" s="697"/>
      <c r="K17" s="697"/>
      <c r="L17" s="697"/>
      <c r="M17" s="697"/>
      <c r="N17" s="698"/>
      <c r="O17" s="173">
        <v>1</v>
      </c>
      <c r="P17" s="174">
        <v>2</v>
      </c>
      <c r="Q17" s="169" t="s">
        <v>257</v>
      </c>
      <c r="R17" s="175" t="s">
        <v>257</v>
      </c>
      <c r="S17" s="176" t="s">
        <v>257</v>
      </c>
      <c r="T17" s="175" t="s">
        <v>257</v>
      </c>
      <c r="U17" s="177" t="s">
        <v>257</v>
      </c>
      <c r="V17" s="178" t="s">
        <v>257</v>
      </c>
      <c r="W17" s="171"/>
      <c r="X17" s="223">
        <f>X18</f>
        <v>1419732</v>
      </c>
      <c r="Y17" s="223">
        <f t="shared" ref="Y17:Z19" si="0">Y18</f>
        <v>1419732</v>
      </c>
      <c r="Z17" s="224">
        <f t="shared" si="0"/>
        <v>1419732</v>
      </c>
      <c r="AA17" s="219"/>
      <c r="AB17" s="220"/>
    </row>
    <row r="18" spans="1:28" ht="15" customHeight="1">
      <c r="A18" s="64"/>
      <c r="B18" s="121"/>
      <c r="C18" s="122"/>
      <c r="D18" s="230"/>
      <c r="E18" s="125"/>
      <c r="F18" s="687" t="s">
        <v>404</v>
      </c>
      <c r="G18" s="687"/>
      <c r="H18" s="687"/>
      <c r="I18" s="688"/>
      <c r="J18" s="688"/>
      <c r="K18" s="688"/>
      <c r="L18" s="688"/>
      <c r="M18" s="688"/>
      <c r="N18" s="689"/>
      <c r="O18" s="126">
        <v>1</v>
      </c>
      <c r="P18" s="127">
        <v>2</v>
      </c>
      <c r="Q18" s="123" t="s">
        <v>208</v>
      </c>
      <c r="R18" s="128">
        <v>86</v>
      </c>
      <c r="S18" s="129" t="s">
        <v>111</v>
      </c>
      <c r="T18" s="128" t="s">
        <v>110</v>
      </c>
      <c r="U18" s="130" t="s">
        <v>109</v>
      </c>
      <c r="V18" s="131" t="s">
        <v>257</v>
      </c>
      <c r="W18" s="124"/>
      <c r="X18" s="132">
        <f>X19</f>
        <v>1419732</v>
      </c>
      <c r="Y18" s="132">
        <f t="shared" si="0"/>
        <v>1419732</v>
      </c>
      <c r="Z18" s="133">
        <f t="shared" si="0"/>
        <v>1419732</v>
      </c>
      <c r="AA18" s="12"/>
      <c r="AB18" s="3"/>
    </row>
    <row r="19" spans="1:28" ht="15" customHeight="1">
      <c r="A19" s="64"/>
      <c r="B19" s="121"/>
      <c r="C19" s="122"/>
      <c r="D19" s="230"/>
      <c r="E19" s="134"/>
      <c r="F19" s="135"/>
      <c r="G19" s="136"/>
      <c r="H19" s="137"/>
      <c r="I19" s="687" t="s">
        <v>403</v>
      </c>
      <c r="J19" s="688"/>
      <c r="K19" s="688"/>
      <c r="L19" s="688"/>
      <c r="M19" s="688"/>
      <c r="N19" s="689"/>
      <c r="O19" s="126">
        <v>1</v>
      </c>
      <c r="P19" s="127">
        <v>2</v>
      </c>
      <c r="Q19" s="123" t="s">
        <v>229</v>
      </c>
      <c r="R19" s="128">
        <v>86</v>
      </c>
      <c r="S19" s="129" t="s">
        <v>111</v>
      </c>
      <c r="T19" s="128" t="s">
        <v>110</v>
      </c>
      <c r="U19" s="130" t="s">
        <v>228</v>
      </c>
      <c r="V19" s="131" t="s">
        <v>257</v>
      </c>
      <c r="W19" s="124"/>
      <c r="X19" s="222">
        <f>X20</f>
        <v>1419732</v>
      </c>
      <c r="Y19" s="222">
        <f t="shared" si="0"/>
        <v>1419732</v>
      </c>
      <c r="Z19" s="231">
        <f t="shared" si="0"/>
        <v>1419732</v>
      </c>
      <c r="AA19" s="12"/>
      <c r="AB19" s="3"/>
    </row>
    <row r="20" spans="1:28" ht="29.25" customHeight="1">
      <c r="A20" s="64"/>
      <c r="B20" s="121"/>
      <c r="C20" s="122"/>
      <c r="D20" s="230"/>
      <c r="E20" s="138"/>
      <c r="F20" s="139"/>
      <c r="G20" s="140"/>
      <c r="H20" s="141"/>
      <c r="I20" s="142"/>
      <c r="J20" s="684" t="s">
        <v>207</v>
      </c>
      <c r="K20" s="684"/>
      <c r="L20" s="684"/>
      <c r="M20" s="684"/>
      <c r="N20" s="685"/>
      <c r="O20" s="78">
        <v>1</v>
      </c>
      <c r="P20" s="79">
        <v>2</v>
      </c>
      <c r="Q20" s="123" t="s">
        <v>229</v>
      </c>
      <c r="R20" s="144">
        <v>86</v>
      </c>
      <c r="S20" s="145" t="s">
        <v>111</v>
      </c>
      <c r="T20" s="144" t="s">
        <v>110</v>
      </c>
      <c r="U20" s="146" t="s">
        <v>228</v>
      </c>
      <c r="V20" s="110" t="s">
        <v>204</v>
      </c>
      <c r="W20" s="124"/>
      <c r="X20" s="474">
        <v>1419732</v>
      </c>
      <c r="Y20" s="474">
        <v>1419732</v>
      </c>
      <c r="Z20" s="474">
        <v>1419732</v>
      </c>
      <c r="AA20" s="12"/>
      <c r="AB20" s="3"/>
    </row>
    <row r="21" spans="1:28" s="221" customFormat="1" ht="51" customHeight="1">
      <c r="A21" s="216"/>
      <c r="B21" s="217"/>
      <c r="C21" s="218"/>
      <c r="D21" s="229"/>
      <c r="E21" s="696" t="s">
        <v>227</v>
      </c>
      <c r="F21" s="697"/>
      <c r="G21" s="697"/>
      <c r="H21" s="697"/>
      <c r="I21" s="697"/>
      <c r="J21" s="705"/>
      <c r="K21" s="705"/>
      <c r="L21" s="705"/>
      <c r="M21" s="705"/>
      <c r="N21" s="706"/>
      <c r="O21" s="167">
        <v>1</v>
      </c>
      <c r="P21" s="168">
        <v>4</v>
      </c>
      <c r="Q21" s="169" t="s">
        <v>257</v>
      </c>
      <c r="R21" s="232" t="s">
        <v>257</v>
      </c>
      <c r="S21" s="233" t="s">
        <v>257</v>
      </c>
      <c r="T21" s="232" t="s">
        <v>257</v>
      </c>
      <c r="U21" s="234" t="s">
        <v>257</v>
      </c>
      <c r="V21" s="170" t="s">
        <v>257</v>
      </c>
      <c r="W21" s="171"/>
      <c r="X21" s="172">
        <f>X22</f>
        <v>4579046</v>
      </c>
      <c r="Y21" s="172">
        <f t="shared" ref="Y21:Z23" si="1">Y22</f>
        <v>4513046</v>
      </c>
      <c r="Z21" s="179">
        <f t="shared" si="1"/>
        <v>3357146</v>
      </c>
      <c r="AA21" s="219"/>
      <c r="AB21" s="220"/>
    </row>
    <row r="22" spans="1:28" ht="48.75" customHeight="1">
      <c r="A22" s="64"/>
      <c r="B22" s="121"/>
      <c r="C22" s="122"/>
      <c r="D22" s="230"/>
      <c r="E22" s="125"/>
      <c r="F22" s="687" t="s">
        <v>280</v>
      </c>
      <c r="G22" s="687"/>
      <c r="H22" s="688"/>
      <c r="I22" s="688"/>
      <c r="J22" s="688"/>
      <c r="K22" s="688"/>
      <c r="L22" s="688"/>
      <c r="M22" s="688"/>
      <c r="N22" s="689"/>
      <c r="O22" s="126">
        <v>1</v>
      </c>
      <c r="P22" s="127">
        <v>4</v>
      </c>
      <c r="Q22" s="123" t="s">
        <v>218</v>
      </c>
      <c r="R22" s="128" t="s">
        <v>214</v>
      </c>
      <c r="S22" s="129" t="s">
        <v>111</v>
      </c>
      <c r="T22" s="128" t="s">
        <v>110</v>
      </c>
      <c r="U22" s="130" t="s">
        <v>109</v>
      </c>
      <c r="V22" s="131" t="s">
        <v>257</v>
      </c>
      <c r="W22" s="124"/>
      <c r="X22" s="165">
        <f>X23</f>
        <v>4579046</v>
      </c>
      <c r="Y22" s="165">
        <f t="shared" si="1"/>
        <v>4513046</v>
      </c>
      <c r="Z22" s="166">
        <f t="shared" si="1"/>
        <v>3357146</v>
      </c>
      <c r="AA22" s="12"/>
      <c r="AB22" s="3"/>
    </row>
    <row r="23" spans="1:28" ht="29.25" customHeight="1">
      <c r="A23" s="64"/>
      <c r="B23" s="121"/>
      <c r="C23" s="122"/>
      <c r="D23" s="230"/>
      <c r="E23" s="134"/>
      <c r="F23" s="135"/>
      <c r="G23" s="136"/>
      <c r="H23" s="687" t="s">
        <v>226</v>
      </c>
      <c r="I23" s="688"/>
      <c r="J23" s="688"/>
      <c r="K23" s="688"/>
      <c r="L23" s="688"/>
      <c r="M23" s="688"/>
      <c r="N23" s="689"/>
      <c r="O23" s="126">
        <v>1</v>
      </c>
      <c r="P23" s="127">
        <v>4</v>
      </c>
      <c r="Q23" s="123" t="s">
        <v>225</v>
      </c>
      <c r="R23" s="128" t="s">
        <v>214</v>
      </c>
      <c r="S23" s="129" t="s">
        <v>111</v>
      </c>
      <c r="T23" s="128" t="s">
        <v>114</v>
      </c>
      <c r="U23" s="130" t="s">
        <v>109</v>
      </c>
      <c r="V23" s="131" t="s">
        <v>257</v>
      </c>
      <c r="W23" s="124"/>
      <c r="X23" s="165">
        <f>X24</f>
        <v>4579046</v>
      </c>
      <c r="Y23" s="165">
        <f t="shared" si="1"/>
        <v>4513046</v>
      </c>
      <c r="Z23" s="166">
        <f t="shared" si="1"/>
        <v>3357146</v>
      </c>
      <c r="AA23" s="12"/>
      <c r="AB23" s="3"/>
    </row>
    <row r="24" spans="1:28" ht="15" customHeight="1">
      <c r="A24" s="64"/>
      <c r="B24" s="121"/>
      <c r="C24" s="122"/>
      <c r="D24" s="230"/>
      <c r="E24" s="134"/>
      <c r="F24" s="147"/>
      <c r="G24" s="148"/>
      <c r="H24" s="137"/>
      <c r="I24" s="687" t="s">
        <v>260</v>
      </c>
      <c r="J24" s="688"/>
      <c r="K24" s="688"/>
      <c r="L24" s="688"/>
      <c r="M24" s="688"/>
      <c r="N24" s="689"/>
      <c r="O24" s="126">
        <v>1</v>
      </c>
      <c r="P24" s="127">
        <v>4</v>
      </c>
      <c r="Q24" s="123" t="s">
        <v>223</v>
      </c>
      <c r="R24" s="128" t="s">
        <v>214</v>
      </c>
      <c r="S24" s="129" t="s">
        <v>111</v>
      </c>
      <c r="T24" s="128" t="s">
        <v>114</v>
      </c>
      <c r="U24" s="130" t="s">
        <v>222</v>
      </c>
      <c r="V24" s="131" t="s">
        <v>257</v>
      </c>
      <c r="W24" s="124"/>
      <c r="X24" s="165">
        <f>X25+X27+X26</f>
        <v>4579046</v>
      </c>
      <c r="Y24" s="165">
        <f>Y25+Y27</f>
        <v>4513046</v>
      </c>
      <c r="Z24" s="166">
        <v>3357146</v>
      </c>
      <c r="AA24" s="12"/>
      <c r="AB24" s="3"/>
    </row>
    <row r="25" spans="1:28" ht="29.25" customHeight="1">
      <c r="A25" s="64"/>
      <c r="B25" s="121"/>
      <c r="C25" s="122"/>
      <c r="D25" s="230"/>
      <c r="E25" s="134"/>
      <c r="F25" s="147"/>
      <c r="G25" s="148"/>
      <c r="H25" s="149"/>
      <c r="I25" s="137"/>
      <c r="J25" s="715" t="s">
        <v>207</v>
      </c>
      <c r="K25" s="715"/>
      <c r="L25" s="715"/>
      <c r="M25" s="715"/>
      <c r="N25" s="716"/>
      <c r="O25" s="126">
        <v>1</v>
      </c>
      <c r="P25" s="127">
        <v>4</v>
      </c>
      <c r="Q25" s="123" t="s">
        <v>223</v>
      </c>
      <c r="R25" s="128" t="s">
        <v>214</v>
      </c>
      <c r="S25" s="129" t="s">
        <v>111</v>
      </c>
      <c r="T25" s="128" t="s">
        <v>114</v>
      </c>
      <c r="U25" s="130" t="s">
        <v>222</v>
      </c>
      <c r="V25" s="131" t="s">
        <v>204</v>
      </c>
      <c r="W25" s="124"/>
      <c r="X25" s="477">
        <v>3423146</v>
      </c>
      <c r="Y25" s="477">
        <v>3357146</v>
      </c>
      <c r="Z25" s="477">
        <v>3357146</v>
      </c>
      <c r="AA25" s="12"/>
      <c r="AB25" s="3"/>
    </row>
    <row r="26" spans="1:28" ht="29.25" customHeight="1">
      <c r="A26" s="64"/>
      <c r="B26" s="121"/>
      <c r="C26" s="122"/>
      <c r="D26" s="235"/>
      <c r="E26" s="138"/>
      <c r="F26" s="564"/>
      <c r="G26" s="140"/>
      <c r="H26" s="565"/>
      <c r="I26" s="568"/>
      <c r="J26" s="566"/>
      <c r="K26" s="566"/>
      <c r="L26" s="566"/>
      <c r="M26" s="566" t="s">
        <v>155</v>
      </c>
      <c r="N26" s="567"/>
      <c r="O26" s="126">
        <v>1</v>
      </c>
      <c r="P26" s="127">
        <v>4</v>
      </c>
      <c r="Q26" s="123"/>
      <c r="R26" s="128">
        <v>86</v>
      </c>
      <c r="S26" s="129">
        <v>0</v>
      </c>
      <c r="T26" s="128">
        <v>10</v>
      </c>
      <c r="U26" s="130">
        <v>10040</v>
      </c>
      <c r="V26" s="131">
        <v>540</v>
      </c>
      <c r="W26" s="124"/>
      <c r="X26" s="477">
        <v>4500</v>
      </c>
      <c r="Y26" s="477"/>
      <c r="Z26" s="477"/>
      <c r="AA26" s="12"/>
      <c r="AB26" s="3"/>
    </row>
    <row r="27" spans="1:28" ht="28.8" customHeight="1">
      <c r="A27" s="64"/>
      <c r="B27" s="121"/>
      <c r="C27" s="122"/>
      <c r="D27" s="235"/>
      <c r="E27" s="138"/>
      <c r="F27" s="139"/>
      <c r="G27" s="140"/>
      <c r="H27" s="141"/>
      <c r="I27" s="141"/>
      <c r="J27" s="684" t="s">
        <v>155</v>
      </c>
      <c r="K27" s="684"/>
      <c r="L27" s="684"/>
      <c r="M27" s="684"/>
      <c r="N27" s="685"/>
      <c r="O27" s="78">
        <v>1</v>
      </c>
      <c r="P27" s="79">
        <v>4</v>
      </c>
      <c r="Q27" s="123" t="s">
        <v>223</v>
      </c>
      <c r="R27" s="144" t="s">
        <v>214</v>
      </c>
      <c r="S27" s="145" t="s">
        <v>111</v>
      </c>
      <c r="T27" s="144" t="s">
        <v>114</v>
      </c>
      <c r="U27" s="146" t="s">
        <v>222</v>
      </c>
      <c r="V27" s="110" t="s">
        <v>151</v>
      </c>
      <c r="W27" s="124"/>
      <c r="X27" s="474">
        <v>1151400</v>
      </c>
      <c r="Y27" s="474">
        <v>1155900</v>
      </c>
      <c r="Z27" s="474">
        <v>1155900</v>
      </c>
      <c r="AA27" s="12"/>
      <c r="AB27" s="3"/>
    </row>
    <row r="28" spans="1:28" ht="29.25" customHeight="1">
      <c r="A28" s="64"/>
      <c r="B28" s="121"/>
      <c r="C28" s="122"/>
      <c r="D28" s="235"/>
      <c r="E28" s="138"/>
      <c r="F28" s="468"/>
      <c r="G28" s="140"/>
      <c r="H28" s="469"/>
      <c r="I28" s="469"/>
      <c r="J28" s="391"/>
      <c r="K28" s="391"/>
      <c r="L28" s="391"/>
      <c r="M28" s="470" t="s">
        <v>405</v>
      </c>
      <c r="N28" s="392"/>
      <c r="O28" s="85">
        <v>1</v>
      </c>
      <c r="P28" s="86">
        <v>6</v>
      </c>
      <c r="Q28" s="516"/>
      <c r="R28" s="421">
        <v>75</v>
      </c>
      <c r="S28" s="420">
        <v>0</v>
      </c>
      <c r="T28" s="421">
        <v>0</v>
      </c>
      <c r="U28" s="422">
        <v>0</v>
      </c>
      <c r="V28" s="152"/>
      <c r="W28" s="544"/>
      <c r="X28" s="475">
        <f>X29</f>
        <v>48425</v>
      </c>
      <c r="Y28" s="475">
        <v>0</v>
      </c>
      <c r="Z28" s="475">
        <v>0</v>
      </c>
      <c r="AA28" s="12"/>
      <c r="AB28" s="3"/>
    </row>
    <row r="29" spans="1:28" ht="29.25" customHeight="1">
      <c r="A29" s="64"/>
      <c r="B29" s="121"/>
      <c r="C29" s="122"/>
      <c r="D29" s="235"/>
      <c r="E29" s="138"/>
      <c r="F29" s="468"/>
      <c r="G29" s="140"/>
      <c r="H29" s="469"/>
      <c r="I29" s="469"/>
      <c r="J29" s="391"/>
      <c r="K29" s="391"/>
      <c r="L29" s="391"/>
      <c r="M29" s="470" t="s">
        <v>406</v>
      </c>
      <c r="N29" s="392"/>
      <c r="O29" s="78">
        <v>1</v>
      </c>
      <c r="P29" s="79">
        <v>6</v>
      </c>
      <c r="Q29" s="123"/>
      <c r="R29" s="144">
        <v>75</v>
      </c>
      <c r="S29" s="145">
        <v>0</v>
      </c>
      <c r="T29" s="144">
        <v>0</v>
      </c>
      <c r="U29" s="146">
        <v>61002</v>
      </c>
      <c r="V29" s="519">
        <v>540</v>
      </c>
      <c r="W29" s="124"/>
      <c r="X29" s="474">
        <v>48425</v>
      </c>
      <c r="Y29" s="474">
        <v>0</v>
      </c>
      <c r="Z29" s="474">
        <v>0</v>
      </c>
      <c r="AA29" s="12"/>
      <c r="AB29" s="3"/>
    </row>
    <row r="30" spans="1:28" ht="29.25" customHeight="1">
      <c r="A30" s="64"/>
      <c r="B30" s="121"/>
      <c r="C30" s="122"/>
      <c r="D30" s="235"/>
      <c r="E30" s="138"/>
      <c r="F30" s="564"/>
      <c r="G30" s="140"/>
      <c r="H30" s="565"/>
      <c r="I30" s="565"/>
      <c r="J30" s="391"/>
      <c r="K30" s="391"/>
      <c r="L30" s="391"/>
      <c r="M30" s="563" t="s">
        <v>428</v>
      </c>
      <c r="N30" s="392"/>
      <c r="O30" s="400">
        <v>1</v>
      </c>
      <c r="P30" s="401">
        <v>7</v>
      </c>
      <c r="Q30" s="123"/>
      <c r="R30" s="280" t="s">
        <v>110</v>
      </c>
      <c r="S30" s="281" t="s">
        <v>111</v>
      </c>
      <c r="T30" s="280" t="s">
        <v>110</v>
      </c>
      <c r="U30" s="282" t="s">
        <v>109</v>
      </c>
      <c r="V30" s="519"/>
      <c r="W30" s="124"/>
      <c r="X30" s="475">
        <f>X33</f>
        <v>100000</v>
      </c>
      <c r="Y30" s="475">
        <v>0</v>
      </c>
      <c r="Z30" s="475">
        <v>0</v>
      </c>
      <c r="AA30" s="12"/>
      <c r="AB30" s="3"/>
    </row>
    <row r="31" spans="1:28" ht="29.25" customHeight="1">
      <c r="A31" s="64"/>
      <c r="B31" s="121"/>
      <c r="C31" s="122"/>
      <c r="D31" s="235"/>
      <c r="E31" s="138"/>
      <c r="F31" s="564"/>
      <c r="G31" s="140"/>
      <c r="H31" s="565"/>
      <c r="I31" s="565"/>
      <c r="J31" s="391"/>
      <c r="K31" s="391"/>
      <c r="L31" s="391"/>
      <c r="M31" s="563" t="s">
        <v>429</v>
      </c>
      <c r="N31" s="392"/>
      <c r="O31" s="287">
        <v>1</v>
      </c>
      <c r="P31" s="288">
        <v>7</v>
      </c>
      <c r="Q31" s="123"/>
      <c r="R31" s="289">
        <v>75</v>
      </c>
      <c r="S31" s="290">
        <v>0</v>
      </c>
      <c r="T31" s="289">
        <v>0</v>
      </c>
      <c r="U31" s="291">
        <v>90006</v>
      </c>
      <c r="V31" s="519">
        <v>0</v>
      </c>
      <c r="W31" s="124"/>
      <c r="X31" s="474">
        <f>X32</f>
        <v>100000</v>
      </c>
      <c r="Y31" s="474">
        <v>0</v>
      </c>
      <c r="Z31" s="474">
        <v>0</v>
      </c>
      <c r="AA31" s="12"/>
      <c r="AB31" s="3"/>
    </row>
    <row r="32" spans="1:28" ht="29.25" customHeight="1">
      <c r="A32" s="64"/>
      <c r="B32" s="121"/>
      <c r="C32" s="122"/>
      <c r="D32" s="235"/>
      <c r="E32" s="138"/>
      <c r="F32" s="564"/>
      <c r="G32" s="140"/>
      <c r="H32" s="565"/>
      <c r="I32" s="565"/>
      <c r="J32" s="391"/>
      <c r="K32" s="391"/>
      <c r="L32" s="391"/>
      <c r="M32" s="563" t="s">
        <v>430</v>
      </c>
      <c r="N32" s="392"/>
      <c r="O32" s="287">
        <v>1</v>
      </c>
      <c r="P32" s="288">
        <v>7</v>
      </c>
      <c r="Q32" s="123"/>
      <c r="R32" s="289">
        <v>75</v>
      </c>
      <c r="S32" s="290">
        <v>0</v>
      </c>
      <c r="T32" s="289">
        <v>0</v>
      </c>
      <c r="U32" s="291">
        <v>90006</v>
      </c>
      <c r="V32" s="575">
        <v>800</v>
      </c>
      <c r="W32" s="124"/>
      <c r="X32" s="474">
        <f>X33</f>
        <v>100000</v>
      </c>
      <c r="Y32" s="474">
        <v>0</v>
      </c>
      <c r="Z32" s="474">
        <v>0</v>
      </c>
      <c r="AA32" s="12"/>
      <c r="AB32" s="3"/>
    </row>
    <row r="33" spans="1:28" ht="29.25" customHeight="1">
      <c r="A33" s="64"/>
      <c r="B33" s="121"/>
      <c r="C33" s="122"/>
      <c r="D33" s="235"/>
      <c r="E33" s="138"/>
      <c r="F33" s="564"/>
      <c r="G33" s="140"/>
      <c r="H33" s="565"/>
      <c r="I33" s="565"/>
      <c r="J33" s="391"/>
      <c r="K33" s="391"/>
      <c r="L33" s="391"/>
      <c r="M33" s="563" t="s">
        <v>89</v>
      </c>
      <c r="N33" s="392"/>
      <c r="O33" s="287">
        <v>1</v>
      </c>
      <c r="P33" s="288">
        <v>7</v>
      </c>
      <c r="Q33" s="123"/>
      <c r="R33" s="289">
        <v>75</v>
      </c>
      <c r="S33" s="290">
        <v>0</v>
      </c>
      <c r="T33" s="289">
        <v>0</v>
      </c>
      <c r="U33" s="291">
        <v>90006</v>
      </c>
      <c r="V33" s="519">
        <v>880</v>
      </c>
      <c r="W33" s="124"/>
      <c r="X33" s="474">
        <v>100000</v>
      </c>
      <c r="Y33" s="474">
        <v>0</v>
      </c>
      <c r="Z33" s="474">
        <v>0</v>
      </c>
      <c r="AA33" s="12"/>
      <c r="AB33" s="3"/>
    </row>
    <row r="34" spans="1:28" ht="29.25" customHeight="1">
      <c r="A34" s="64"/>
      <c r="B34" s="121"/>
      <c r="C34" s="122"/>
      <c r="D34" s="235"/>
      <c r="E34" s="138"/>
      <c r="F34" s="139"/>
      <c r="G34" s="140"/>
      <c r="H34" s="141"/>
      <c r="I34" s="141"/>
      <c r="J34" s="391"/>
      <c r="K34" s="391"/>
      <c r="L34" s="391"/>
      <c r="M34" s="419" t="s">
        <v>89</v>
      </c>
      <c r="N34" s="392"/>
      <c r="O34" s="400">
        <v>1</v>
      </c>
      <c r="P34" s="401">
        <v>13</v>
      </c>
      <c r="Q34" s="123"/>
      <c r="R34" s="280">
        <v>0</v>
      </c>
      <c r="S34" s="281">
        <v>0</v>
      </c>
      <c r="T34" s="280">
        <v>0</v>
      </c>
      <c r="U34" s="282">
        <v>0</v>
      </c>
      <c r="V34" s="519"/>
      <c r="W34" s="124"/>
      <c r="X34" s="503">
        <f>X35+X44</f>
        <v>4346389</v>
      </c>
      <c r="Y34" s="581">
        <f>Y35+Y44</f>
        <v>4046800</v>
      </c>
      <c r="Z34" s="582">
        <f>Z35+Z44</f>
        <v>4046800</v>
      </c>
      <c r="AA34" s="12"/>
      <c r="AB34" s="3"/>
    </row>
    <row r="35" spans="1:28" ht="20.399999999999999" customHeight="1">
      <c r="A35" s="64"/>
      <c r="B35" s="121"/>
      <c r="C35" s="122"/>
      <c r="D35" s="235"/>
      <c r="E35" s="138"/>
      <c r="F35" s="139"/>
      <c r="G35" s="140"/>
      <c r="H35" s="141"/>
      <c r="I35" s="141"/>
      <c r="J35" s="391"/>
      <c r="K35" s="391"/>
      <c r="L35" s="391"/>
      <c r="M35" s="623" t="s">
        <v>209</v>
      </c>
      <c r="N35" s="619"/>
      <c r="O35" s="620"/>
      <c r="P35" s="288">
        <v>13</v>
      </c>
      <c r="Q35" s="123"/>
      <c r="R35" s="289">
        <v>75</v>
      </c>
      <c r="S35" s="290" t="s">
        <v>111</v>
      </c>
      <c r="T35" s="289">
        <v>0</v>
      </c>
      <c r="U35" s="291">
        <v>0</v>
      </c>
      <c r="V35" s="110"/>
      <c r="W35" s="124"/>
      <c r="X35" s="481">
        <f>X39+X38</f>
        <v>77900</v>
      </c>
      <c r="Y35" s="481">
        <f>Y38+Y39</f>
        <v>177900</v>
      </c>
      <c r="Z35" s="482">
        <f>Z37+Z39</f>
        <v>177900</v>
      </c>
      <c r="AA35" s="12"/>
      <c r="AB35" s="3"/>
    </row>
    <row r="36" spans="1:28" ht="19.2" customHeight="1">
      <c r="A36" s="64"/>
      <c r="B36" s="121"/>
      <c r="C36" s="122"/>
      <c r="D36" s="235"/>
      <c r="E36" s="138"/>
      <c r="F36" s="587"/>
      <c r="G36" s="140"/>
      <c r="H36" s="588"/>
      <c r="I36" s="588"/>
      <c r="J36" s="391"/>
      <c r="K36" s="391"/>
      <c r="L36" s="391"/>
      <c r="M36" s="589" t="s">
        <v>446</v>
      </c>
      <c r="N36" s="392"/>
      <c r="O36" s="287">
        <v>1</v>
      </c>
      <c r="P36" s="288">
        <v>13</v>
      </c>
      <c r="Q36" s="123"/>
      <c r="R36" s="289">
        <v>75</v>
      </c>
      <c r="S36" s="290" t="s">
        <v>111</v>
      </c>
      <c r="T36" s="289">
        <v>0</v>
      </c>
      <c r="U36" s="291">
        <v>90004</v>
      </c>
      <c r="V36" s="586"/>
      <c r="W36" s="124"/>
      <c r="X36" s="474">
        <f>X38</f>
        <v>5000</v>
      </c>
      <c r="Y36" s="474">
        <f>Y38</f>
        <v>5000</v>
      </c>
      <c r="Z36" s="454">
        <f>Z38</f>
        <v>5000</v>
      </c>
      <c r="AA36" s="12"/>
      <c r="AB36" s="3"/>
    </row>
    <row r="37" spans="1:28" ht="18" customHeight="1">
      <c r="A37" s="64"/>
      <c r="B37" s="121"/>
      <c r="C37" s="122"/>
      <c r="D37" s="235"/>
      <c r="E37" s="138"/>
      <c r="F37" s="587"/>
      <c r="G37" s="140"/>
      <c r="H37" s="588"/>
      <c r="I37" s="588"/>
      <c r="J37" s="391"/>
      <c r="K37" s="391"/>
      <c r="L37" s="391"/>
      <c r="M37" s="589" t="s">
        <v>447</v>
      </c>
      <c r="N37" s="392"/>
      <c r="O37" s="287">
        <v>1</v>
      </c>
      <c r="P37" s="288">
        <v>13</v>
      </c>
      <c r="Q37" s="123"/>
      <c r="R37" s="289">
        <v>75</v>
      </c>
      <c r="S37" s="290" t="s">
        <v>111</v>
      </c>
      <c r="T37" s="289">
        <v>0</v>
      </c>
      <c r="U37" s="291">
        <v>90004</v>
      </c>
      <c r="V37" s="586"/>
      <c r="W37" s="124"/>
      <c r="X37" s="474">
        <f>X38</f>
        <v>5000</v>
      </c>
      <c r="Y37" s="474">
        <f>Y38</f>
        <v>5000</v>
      </c>
      <c r="Z37" s="454">
        <f>Z38</f>
        <v>5000</v>
      </c>
      <c r="AA37" s="12"/>
      <c r="AB37" s="3"/>
    </row>
    <row r="38" spans="1:28" ht="17.399999999999999" customHeight="1">
      <c r="A38" s="64"/>
      <c r="B38" s="121"/>
      <c r="C38" s="122"/>
      <c r="D38" s="235"/>
      <c r="E38" s="138"/>
      <c r="F38" s="587"/>
      <c r="G38" s="140"/>
      <c r="H38" s="588"/>
      <c r="I38" s="588"/>
      <c r="J38" s="391"/>
      <c r="K38" s="391"/>
      <c r="L38" s="391"/>
      <c r="M38" s="589" t="s">
        <v>104</v>
      </c>
      <c r="N38" s="392"/>
      <c r="O38" s="287">
        <v>1</v>
      </c>
      <c r="P38" s="288">
        <v>13</v>
      </c>
      <c r="Q38" s="123"/>
      <c r="R38" s="289">
        <v>75</v>
      </c>
      <c r="S38" s="290" t="s">
        <v>111</v>
      </c>
      <c r="T38" s="289">
        <v>0</v>
      </c>
      <c r="U38" s="291">
        <v>90004</v>
      </c>
      <c r="V38" s="586">
        <v>850</v>
      </c>
      <c r="W38" s="124"/>
      <c r="X38" s="474">
        <v>5000</v>
      </c>
      <c r="Y38" s="474">
        <v>5000</v>
      </c>
      <c r="Z38" s="454">
        <v>5000</v>
      </c>
      <c r="AA38" s="12"/>
      <c r="AB38" s="3"/>
    </row>
    <row r="39" spans="1:28" ht="22.2" customHeight="1">
      <c r="A39" s="64"/>
      <c r="B39" s="121"/>
      <c r="C39" s="122"/>
      <c r="D39" s="235"/>
      <c r="E39" s="138"/>
      <c r="F39" s="587"/>
      <c r="G39" s="140"/>
      <c r="H39" s="588"/>
      <c r="I39" s="588"/>
      <c r="J39" s="391"/>
      <c r="K39" s="391"/>
      <c r="L39" s="391"/>
      <c r="M39" s="589" t="s">
        <v>448</v>
      </c>
      <c r="N39" s="392"/>
      <c r="O39" s="287">
        <v>1</v>
      </c>
      <c r="P39" s="288">
        <v>13</v>
      </c>
      <c r="Q39" s="279"/>
      <c r="R39" s="289">
        <v>75</v>
      </c>
      <c r="S39" s="290">
        <v>0</v>
      </c>
      <c r="T39" s="289">
        <v>0</v>
      </c>
      <c r="U39" s="291">
        <v>90010</v>
      </c>
      <c r="V39" s="586">
        <v>0</v>
      </c>
      <c r="W39" s="124"/>
      <c r="X39" s="474">
        <f>X41+X43</f>
        <v>72900</v>
      </c>
      <c r="Y39" s="474">
        <f>Y41+Y42</f>
        <v>172900</v>
      </c>
      <c r="Z39" s="454">
        <f>Z41+Z42</f>
        <v>172900</v>
      </c>
      <c r="AA39" s="12"/>
      <c r="AB39" s="3"/>
    </row>
    <row r="40" spans="1:28" ht="37.200000000000003" customHeight="1">
      <c r="A40" s="64"/>
      <c r="B40" s="121"/>
      <c r="C40" s="122"/>
      <c r="D40" s="235"/>
      <c r="E40" s="138"/>
      <c r="F40" s="587"/>
      <c r="G40" s="140"/>
      <c r="H40" s="588"/>
      <c r="I40" s="588"/>
      <c r="J40" s="391"/>
      <c r="K40" s="391"/>
      <c r="L40" s="391"/>
      <c r="M40" s="589" t="s">
        <v>435</v>
      </c>
      <c r="N40" s="392"/>
      <c r="O40" s="287">
        <v>1</v>
      </c>
      <c r="P40" s="288">
        <v>13</v>
      </c>
      <c r="Q40" s="279"/>
      <c r="R40" s="289">
        <v>75</v>
      </c>
      <c r="S40" s="290">
        <v>0</v>
      </c>
      <c r="T40" s="289">
        <v>0</v>
      </c>
      <c r="U40" s="291">
        <v>90010</v>
      </c>
      <c r="V40" s="586"/>
      <c r="W40" s="124"/>
      <c r="X40" s="474">
        <f>X41</f>
        <v>32000</v>
      </c>
      <c r="Y40" s="474">
        <f>Y41</f>
        <v>32000</v>
      </c>
      <c r="Z40" s="454">
        <f>Z41</f>
        <v>32000</v>
      </c>
      <c r="AA40" s="12"/>
      <c r="AB40" s="3"/>
    </row>
    <row r="41" spans="1:28" ht="37.200000000000003" customHeight="1">
      <c r="A41" s="64"/>
      <c r="B41" s="121"/>
      <c r="C41" s="122"/>
      <c r="D41" s="235"/>
      <c r="E41" s="138"/>
      <c r="F41" s="587"/>
      <c r="G41" s="140"/>
      <c r="H41" s="588"/>
      <c r="I41" s="588"/>
      <c r="J41" s="391"/>
      <c r="K41" s="391"/>
      <c r="L41" s="391"/>
      <c r="M41" s="589" t="s">
        <v>155</v>
      </c>
      <c r="N41" s="392"/>
      <c r="O41" s="287">
        <v>1</v>
      </c>
      <c r="P41" s="288">
        <v>13</v>
      </c>
      <c r="Q41" s="279"/>
      <c r="R41" s="289">
        <v>75</v>
      </c>
      <c r="S41" s="290">
        <v>0</v>
      </c>
      <c r="T41" s="289">
        <v>0</v>
      </c>
      <c r="U41" s="291">
        <v>90010</v>
      </c>
      <c r="V41" s="586">
        <v>240</v>
      </c>
      <c r="W41" s="124"/>
      <c r="X41" s="474">
        <v>32000</v>
      </c>
      <c r="Y41" s="474">
        <v>32000</v>
      </c>
      <c r="Z41" s="454">
        <v>32000</v>
      </c>
      <c r="AA41" s="12"/>
      <c r="AB41" s="3"/>
    </row>
    <row r="42" spans="1:28" ht="22.2" customHeight="1">
      <c r="A42" s="64"/>
      <c r="B42" s="121"/>
      <c r="C42" s="122"/>
      <c r="D42" s="235"/>
      <c r="E42" s="138"/>
      <c r="F42" s="587"/>
      <c r="G42" s="140"/>
      <c r="H42" s="588"/>
      <c r="I42" s="588"/>
      <c r="J42" s="391"/>
      <c r="K42" s="391"/>
      <c r="L42" s="391"/>
      <c r="M42" s="589" t="s">
        <v>447</v>
      </c>
      <c r="N42" s="392"/>
      <c r="O42" s="287">
        <v>1</v>
      </c>
      <c r="P42" s="288">
        <v>13</v>
      </c>
      <c r="Q42" s="279"/>
      <c r="R42" s="289">
        <v>75</v>
      </c>
      <c r="S42" s="290">
        <v>0</v>
      </c>
      <c r="T42" s="289">
        <v>0</v>
      </c>
      <c r="U42" s="291">
        <v>90010</v>
      </c>
      <c r="V42" s="586"/>
      <c r="W42" s="124"/>
      <c r="X42" s="474">
        <f>X43</f>
        <v>40900</v>
      </c>
      <c r="Y42" s="474">
        <f>Y43</f>
        <v>140900</v>
      </c>
      <c r="Z42" s="454">
        <f>Z43</f>
        <v>140900</v>
      </c>
      <c r="AA42" s="12"/>
      <c r="AB42" s="3"/>
    </row>
    <row r="43" spans="1:28" ht="15.6">
      <c r="A43" s="64"/>
      <c r="B43" s="121"/>
      <c r="C43" s="122"/>
      <c r="D43" s="235"/>
      <c r="E43" s="138"/>
      <c r="F43" s="587"/>
      <c r="G43" s="140"/>
      <c r="H43" s="588"/>
      <c r="I43" s="588"/>
      <c r="J43" s="391"/>
      <c r="K43" s="391"/>
      <c r="L43" s="391"/>
      <c r="M43" s="589" t="s">
        <v>104</v>
      </c>
      <c r="N43" s="392"/>
      <c r="O43" s="287">
        <v>1</v>
      </c>
      <c r="P43" s="288">
        <v>13</v>
      </c>
      <c r="Q43" s="279"/>
      <c r="R43" s="289">
        <v>75</v>
      </c>
      <c r="S43" s="290">
        <v>0</v>
      </c>
      <c r="T43" s="289">
        <v>0</v>
      </c>
      <c r="U43" s="291">
        <v>90010</v>
      </c>
      <c r="V43" s="586">
        <v>850</v>
      </c>
      <c r="W43" s="124"/>
      <c r="X43" s="474">
        <v>40900</v>
      </c>
      <c r="Y43" s="474">
        <v>140900</v>
      </c>
      <c r="Z43" s="454">
        <v>140900</v>
      </c>
      <c r="AA43" s="12"/>
      <c r="AB43" s="3"/>
    </row>
    <row r="44" spans="1:28" ht="29.25" customHeight="1">
      <c r="A44" s="64"/>
      <c r="B44" s="121"/>
      <c r="C44" s="122"/>
      <c r="D44" s="235"/>
      <c r="E44" s="138"/>
      <c r="F44" s="587"/>
      <c r="G44" s="140"/>
      <c r="H44" s="588"/>
      <c r="I44" s="588"/>
      <c r="J44" s="391"/>
      <c r="K44" s="391"/>
      <c r="L44" s="391"/>
      <c r="M44" s="589" t="s">
        <v>269</v>
      </c>
      <c r="N44" s="392"/>
      <c r="O44" s="287">
        <v>1</v>
      </c>
      <c r="P44" s="288">
        <v>13</v>
      </c>
      <c r="Q44" s="279"/>
      <c r="R44" s="289">
        <v>86</v>
      </c>
      <c r="S44" s="290">
        <v>0</v>
      </c>
      <c r="T44" s="289">
        <v>0</v>
      </c>
      <c r="U44" s="291">
        <v>0</v>
      </c>
      <c r="V44" s="586"/>
      <c r="W44" s="124"/>
      <c r="X44" s="483">
        <f>X45</f>
        <v>4268489</v>
      </c>
      <c r="Y44" s="483">
        <f>Y45</f>
        <v>3868900</v>
      </c>
      <c r="Z44" s="484">
        <f>Z46</f>
        <v>3868900</v>
      </c>
      <c r="AA44" s="12"/>
      <c r="AB44" s="3"/>
    </row>
    <row r="45" spans="1:28" ht="29.25" customHeight="1">
      <c r="A45" s="64"/>
      <c r="B45" s="121"/>
      <c r="C45" s="122"/>
      <c r="D45" s="235"/>
      <c r="E45" s="138"/>
      <c r="F45" s="587"/>
      <c r="G45" s="140"/>
      <c r="H45" s="588"/>
      <c r="I45" s="588"/>
      <c r="J45" s="391"/>
      <c r="K45" s="391"/>
      <c r="L45" s="391"/>
      <c r="M45" s="589" t="s">
        <v>450</v>
      </c>
      <c r="N45" s="392"/>
      <c r="O45" s="287">
        <v>1</v>
      </c>
      <c r="P45" s="288">
        <v>13</v>
      </c>
      <c r="Q45" s="279"/>
      <c r="R45" s="289">
        <v>86</v>
      </c>
      <c r="S45" s="290">
        <v>0</v>
      </c>
      <c r="T45" s="289">
        <v>3</v>
      </c>
      <c r="U45" s="291">
        <v>70003</v>
      </c>
      <c r="V45" s="586"/>
      <c r="W45" s="124"/>
      <c r="X45" s="483">
        <f>X46</f>
        <v>4268489</v>
      </c>
      <c r="Y45" s="483">
        <f>Y46</f>
        <v>3868900</v>
      </c>
      <c r="Z45" s="484">
        <f>Z46</f>
        <v>3868900</v>
      </c>
      <c r="AA45" s="12"/>
      <c r="AB45" s="3"/>
    </row>
    <row r="46" spans="1:28" ht="29.25" customHeight="1">
      <c r="A46" s="64"/>
      <c r="B46" s="121"/>
      <c r="C46" s="122"/>
      <c r="D46" s="235"/>
      <c r="E46" s="138"/>
      <c r="F46" s="587"/>
      <c r="G46" s="140"/>
      <c r="H46" s="588"/>
      <c r="I46" s="588"/>
      <c r="J46" s="391"/>
      <c r="K46" s="391"/>
      <c r="L46" s="391"/>
      <c r="M46" s="589" t="s">
        <v>286</v>
      </c>
      <c r="N46" s="392"/>
      <c r="O46" s="287">
        <v>1</v>
      </c>
      <c r="P46" s="288">
        <v>13</v>
      </c>
      <c r="Q46" s="279"/>
      <c r="R46" s="289">
        <v>86</v>
      </c>
      <c r="S46" s="290">
        <v>0</v>
      </c>
      <c r="T46" s="289">
        <v>3</v>
      </c>
      <c r="U46" s="291">
        <v>70003</v>
      </c>
      <c r="V46" s="586"/>
      <c r="W46" s="124"/>
      <c r="X46" s="483">
        <f>X47+X48+X49+X50+X55+X56</f>
        <v>4268489</v>
      </c>
      <c r="Y46" s="483">
        <f>Y49+Y48+Y47</f>
        <v>3868900</v>
      </c>
      <c r="Z46" s="484">
        <f>Z47+Z48+Z49</f>
        <v>3868900</v>
      </c>
      <c r="AA46" s="12"/>
      <c r="AB46" s="3"/>
    </row>
    <row r="47" spans="1:28" ht="29.25" customHeight="1">
      <c r="A47" s="64"/>
      <c r="B47" s="121"/>
      <c r="C47" s="122"/>
      <c r="D47" s="235"/>
      <c r="E47" s="138"/>
      <c r="F47" s="587"/>
      <c r="G47" s="140"/>
      <c r="H47" s="588"/>
      <c r="I47" s="588"/>
      <c r="J47" s="391"/>
      <c r="K47" s="391"/>
      <c r="L47" s="391"/>
      <c r="M47" s="589" t="s">
        <v>103</v>
      </c>
      <c r="N47" s="392"/>
      <c r="O47" s="287">
        <v>1</v>
      </c>
      <c r="P47" s="288">
        <v>13</v>
      </c>
      <c r="Q47" s="279"/>
      <c r="R47" s="289">
        <v>86</v>
      </c>
      <c r="S47" s="290">
        <v>0</v>
      </c>
      <c r="T47" s="289">
        <v>3</v>
      </c>
      <c r="U47" s="291">
        <v>70003</v>
      </c>
      <c r="V47" s="586">
        <v>110</v>
      </c>
      <c r="W47" s="124"/>
      <c r="X47" s="483">
        <v>3255600</v>
      </c>
      <c r="Y47" s="483">
        <v>3452600</v>
      </c>
      <c r="Z47" s="484">
        <v>3452600</v>
      </c>
      <c r="AA47" s="12"/>
      <c r="AB47" s="3"/>
    </row>
    <row r="48" spans="1:28" ht="29.25" customHeight="1">
      <c r="A48" s="64"/>
      <c r="B48" s="121"/>
      <c r="C48" s="122"/>
      <c r="D48" s="235"/>
      <c r="E48" s="138"/>
      <c r="F48" s="587"/>
      <c r="G48" s="140"/>
      <c r="H48" s="588"/>
      <c r="I48" s="588"/>
      <c r="J48" s="391"/>
      <c r="K48" s="391"/>
      <c r="L48" s="391"/>
      <c r="M48" s="589" t="s">
        <v>155</v>
      </c>
      <c r="N48" s="392"/>
      <c r="O48" s="287">
        <v>1</v>
      </c>
      <c r="P48" s="288">
        <v>13</v>
      </c>
      <c r="Q48" s="279"/>
      <c r="R48" s="289">
        <v>86</v>
      </c>
      <c r="S48" s="290">
        <v>0</v>
      </c>
      <c r="T48" s="289">
        <v>3</v>
      </c>
      <c r="U48" s="291">
        <v>70003</v>
      </c>
      <c r="V48" s="586">
        <v>240</v>
      </c>
      <c r="W48" s="124"/>
      <c r="X48" s="483">
        <v>408300</v>
      </c>
      <c r="Y48" s="483">
        <v>408300</v>
      </c>
      <c r="Z48" s="483">
        <v>408300</v>
      </c>
      <c r="AA48" s="12"/>
      <c r="AB48" s="3"/>
    </row>
    <row r="49" spans="1:28" ht="29.25" customHeight="1">
      <c r="A49" s="64"/>
      <c r="B49" s="121"/>
      <c r="C49" s="122"/>
      <c r="D49" s="235"/>
      <c r="E49" s="138"/>
      <c r="F49" s="587"/>
      <c r="G49" s="140"/>
      <c r="H49" s="588"/>
      <c r="I49" s="588"/>
      <c r="J49" s="391"/>
      <c r="K49" s="391"/>
      <c r="L49" s="391"/>
      <c r="M49" s="589" t="s">
        <v>104</v>
      </c>
      <c r="N49" s="392"/>
      <c r="O49" s="287">
        <v>1</v>
      </c>
      <c r="P49" s="288">
        <v>13</v>
      </c>
      <c r="Q49" s="279"/>
      <c r="R49" s="289">
        <v>86</v>
      </c>
      <c r="S49" s="290">
        <v>0</v>
      </c>
      <c r="T49" s="289">
        <v>3</v>
      </c>
      <c r="U49" s="291">
        <v>70003</v>
      </c>
      <c r="V49" s="586">
        <v>850</v>
      </c>
      <c r="W49" s="124"/>
      <c r="X49" s="483">
        <v>8000</v>
      </c>
      <c r="Y49" s="483">
        <v>8000</v>
      </c>
      <c r="Z49" s="484">
        <v>8000</v>
      </c>
      <c r="AA49" s="12"/>
      <c r="AB49" s="3"/>
    </row>
    <row r="50" spans="1:28" ht="40.799999999999997" customHeight="1">
      <c r="A50" s="64"/>
      <c r="B50" s="121"/>
      <c r="C50" s="122"/>
      <c r="D50" s="235"/>
      <c r="E50" s="138"/>
      <c r="F50" s="564"/>
      <c r="G50" s="140"/>
      <c r="H50" s="565"/>
      <c r="I50" s="565"/>
      <c r="J50" s="391"/>
      <c r="K50" s="391"/>
      <c r="L50" s="391"/>
      <c r="M50" s="563" t="s">
        <v>431</v>
      </c>
      <c r="N50" s="392"/>
      <c r="O50" s="287">
        <v>1</v>
      </c>
      <c r="P50" s="288">
        <v>13</v>
      </c>
      <c r="Q50" s="279"/>
      <c r="R50" s="289">
        <v>86</v>
      </c>
      <c r="S50" s="290">
        <v>0</v>
      </c>
      <c r="T50" s="289">
        <v>3</v>
      </c>
      <c r="U50" s="291">
        <v>71111</v>
      </c>
      <c r="V50" s="562"/>
      <c r="W50" s="124"/>
      <c r="X50" s="483">
        <v>197000</v>
      </c>
      <c r="Y50" s="483">
        <v>0</v>
      </c>
      <c r="Z50" s="484">
        <v>0</v>
      </c>
      <c r="AA50" s="12"/>
      <c r="AB50" s="3"/>
    </row>
    <row r="51" spans="1:28" ht="69" customHeight="1">
      <c r="A51" s="64"/>
      <c r="B51" s="121"/>
      <c r="C51" s="122"/>
      <c r="D51" s="235"/>
      <c r="E51" s="138"/>
      <c r="F51" s="564"/>
      <c r="G51" s="140"/>
      <c r="H51" s="565"/>
      <c r="I51" s="565"/>
      <c r="J51" s="391"/>
      <c r="K51" s="391"/>
      <c r="L51" s="391"/>
      <c r="M51" s="563" t="s">
        <v>397</v>
      </c>
      <c r="N51" s="392"/>
      <c r="O51" s="287">
        <v>1</v>
      </c>
      <c r="P51" s="288">
        <v>13</v>
      </c>
      <c r="Q51" s="279"/>
      <c r="R51" s="289">
        <v>86</v>
      </c>
      <c r="S51" s="290">
        <v>0</v>
      </c>
      <c r="T51" s="289">
        <v>3</v>
      </c>
      <c r="U51" s="291">
        <v>71111</v>
      </c>
      <c r="V51" s="562">
        <v>100</v>
      </c>
      <c r="W51" s="124"/>
      <c r="X51" s="483">
        <v>197000</v>
      </c>
      <c r="Y51" s="483">
        <v>0</v>
      </c>
      <c r="Z51" s="484">
        <v>0</v>
      </c>
      <c r="AA51" s="12"/>
      <c r="AB51" s="3"/>
    </row>
    <row r="52" spans="1:28" ht="29.25" customHeight="1">
      <c r="A52" s="64"/>
      <c r="B52" s="121"/>
      <c r="C52" s="122"/>
      <c r="D52" s="235"/>
      <c r="E52" s="138"/>
      <c r="F52" s="564"/>
      <c r="G52" s="140"/>
      <c r="H52" s="565"/>
      <c r="I52" s="565"/>
      <c r="J52" s="391"/>
      <c r="K52" s="391"/>
      <c r="L52" s="391"/>
      <c r="M52" s="563" t="s">
        <v>398</v>
      </c>
      <c r="N52" s="392"/>
      <c r="O52" s="287">
        <v>1</v>
      </c>
      <c r="P52" s="288">
        <v>13</v>
      </c>
      <c r="Q52" s="279"/>
      <c r="R52" s="289">
        <v>86</v>
      </c>
      <c r="S52" s="290">
        <v>0</v>
      </c>
      <c r="T52" s="289">
        <v>3</v>
      </c>
      <c r="U52" s="291">
        <v>71111</v>
      </c>
      <c r="V52" s="562">
        <v>110</v>
      </c>
      <c r="W52" s="124"/>
      <c r="X52" s="483">
        <v>197000</v>
      </c>
      <c r="Y52" s="483">
        <v>0</v>
      </c>
      <c r="Z52" s="484">
        <v>0</v>
      </c>
      <c r="AA52" s="12"/>
      <c r="AB52" s="3"/>
    </row>
    <row r="53" spans="1:28" ht="31.2">
      <c r="A53" s="64"/>
      <c r="B53" s="121"/>
      <c r="C53" s="122"/>
      <c r="D53" s="235"/>
      <c r="E53" s="138"/>
      <c r="F53" s="564"/>
      <c r="G53" s="140"/>
      <c r="H53" s="565"/>
      <c r="I53" s="565"/>
      <c r="J53" s="391"/>
      <c r="K53" s="391"/>
      <c r="L53" s="391"/>
      <c r="M53" s="563" t="s">
        <v>396</v>
      </c>
      <c r="N53" s="392"/>
      <c r="O53" s="287">
        <v>1</v>
      </c>
      <c r="P53" s="288">
        <v>13</v>
      </c>
      <c r="Q53" s="279"/>
      <c r="R53" s="289">
        <v>86</v>
      </c>
      <c r="S53" s="290">
        <v>0</v>
      </c>
      <c r="T53" s="289">
        <v>3</v>
      </c>
      <c r="U53" s="291">
        <v>78888</v>
      </c>
      <c r="V53" s="562"/>
      <c r="W53" s="124"/>
      <c r="X53" s="483">
        <v>276000</v>
      </c>
      <c r="Y53" s="483">
        <v>0</v>
      </c>
      <c r="Z53" s="484">
        <v>0</v>
      </c>
      <c r="AA53" s="12"/>
      <c r="AB53" s="3"/>
    </row>
    <row r="54" spans="1:28" ht="64.2" customHeight="1">
      <c r="A54" s="64"/>
      <c r="B54" s="121"/>
      <c r="C54" s="122"/>
      <c r="D54" s="235"/>
      <c r="E54" s="138"/>
      <c r="F54" s="564"/>
      <c r="G54" s="140"/>
      <c r="H54" s="565"/>
      <c r="I54" s="565"/>
      <c r="J54" s="391"/>
      <c r="K54" s="391"/>
      <c r="L54" s="391"/>
      <c r="M54" s="563" t="s">
        <v>397</v>
      </c>
      <c r="N54" s="392"/>
      <c r="O54" s="287">
        <v>1</v>
      </c>
      <c r="P54" s="288">
        <v>13</v>
      </c>
      <c r="Q54" s="279"/>
      <c r="R54" s="289">
        <v>86</v>
      </c>
      <c r="S54" s="290">
        <v>0</v>
      </c>
      <c r="T54" s="289">
        <v>3</v>
      </c>
      <c r="U54" s="291">
        <v>78888</v>
      </c>
      <c r="V54" s="562">
        <v>100</v>
      </c>
      <c r="W54" s="124"/>
      <c r="X54" s="483">
        <v>276000</v>
      </c>
      <c r="Y54" s="483">
        <v>0</v>
      </c>
      <c r="Z54" s="484">
        <v>0</v>
      </c>
      <c r="AA54" s="12"/>
      <c r="AB54" s="3"/>
    </row>
    <row r="55" spans="1:28" ht="29.25" customHeight="1">
      <c r="A55" s="64"/>
      <c r="B55" s="121"/>
      <c r="C55" s="122"/>
      <c r="D55" s="235"/>
      <c r="E55" s="138"/>
      <c r="F55" s="564"/>
      <c r="G55" s="140"/>
      <c r="H55" s="565"/>
      <c r="I55" s="565"/>
      <c r="J55" s="391"/>
      <c r="K55" s="391"/>
      <c r="L55" s="391"/>
      <c r="M55" s="563" t="s">
        <v>398</v>
      </c>
      <c r="N55" s="392"/>
      <c r="O55" s="287">
        <v>1</v>
      </c>
      <c r="P55" s="288">
        <v>13</v>
      </c>
      <c r="Q55" s="279"/>
      <c r="R55" s="289">
        <v>86</v>
      </c>
      <c r="S55" s="290">
        <v>0</v>
      </c>
      <c r="T55" s="289">
        <v>3</v>
      </c>
      <c r="U55" s="291">
        <v>78888</v>
      </c>
      <c r="V55" s="562">
        <v>110</v>
      </c>
      <c r="W55" s="124"/>
      <c r="X55" s="483">
        <v>276000</v>
      </c>
      <c r="Y55" s="483">
        <v>0</v>
      </c>
      <c r="Z55" s="484">
        <v>0</v>
      </c>
      <c r="AA55" s="12"/>
      <c r="AB55" s="3"/>
    </row>
    <row r="56" spans="1:28" ht="29.25" customHeight="1">
      <c r="A56" s="64"/>
      <c r="B56" s="121"/>
      <c r="C56" s="122"/>
      <c r="D56" s="235"/>
      <c r="E56" s="138"/>
      <c r="F56" s="468"/>
      <c r="G56" s="140"/>
      <c r="H56" s="469"/>
      <c r="I56" s="469"/>
      <c r="J56" s="391"/>
      <c r="K56" s="391"/>
      <c r="L56" s="391"/>
      <c r="M56" s="470" t="s">
        <v>399</v>
      </c>
      <c r="N56" s="392"/>
      <c r="O56" s="287">
        <v>1</v>
      </c>
      <c r="P56" s="288">
        <v>13</v>
      </c>
      <c r="Q56" s="123"/>
      <c r="R56" s="289">
        <v>86</v>
      </c>
      <c r="S56" s="290">
        <v>0</v>
      </c>
      <c r="T56" s="289">
        <v>7</v>
      </c>
      <c r="U56" s="291">
        <v>95555</v>
      </c>
      <c r="V56" s="510">
        <v>850</v>
      </c>
      <c r="W56" s="124"/>
      <c r="X56" s="454">
        <v>123589</v>
      </c>
      <c r="Y56" s="454">
        <v>0</v>
      </c>
      <c r="Z56" s="454">
        <v>0</v>
      </c>
      <c r="AA56" s="12"/>
      <c r="AB56" s="3"/>
    </row>
    <row r="57" spans="1:28" ht="15" customHeight="1">
      <c r="A57" s="64"/>
      <c r="B57" s="121"/>
      <c r="C57" s="122"/>
      <c r="D57" s="686" t="s">
        <v>221</v>
      </c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150">
        <v>2</v>
      </c>
      <c r="P57" s="151" t="s">
        <v>257</v>
      </c>
      <c r="Q57" s="245" t="s">
        <v>257</v>
      </c>
      <c r="R57" s="236" t="s">
        <v>257</v>
      </c>
      <c r="S57" s="237" t="s">
        <v>257</v>
      </c>
      <c r="T57" s="236" t="s">
        <v>257</v>
      </c>
      <c r="U57" s="238" t="s">
        <v>257</v>
      </c>
      <c r="V57" s="543" t="s">
        <v>257</v>
      </c>
      <c r="W57" s="246"/>
      <c r="X57" s="486">
        <f>X58</f>
        <v>230463</v>
      </c>
      <c r="Y57" s="486">
        <f t="shared" ref="Y57:Z60" si="2">Y58</f>
        <v>231592</v>
      </c>
      <c r="Z57" s="487">
        <f t="shared" si="2"/>
        <v>237887</v>
      </c>
      <c r="AA57" s="12"/>
      <c r="AB57" s="3"/>
    </row>
    <row r="58" spans="1:28" ht="15" customHeight="1">
      <c r="A58" s="64"/>
      <c r="B58" s="121"/>
      <c r="C58" s="122"/>
      <c r="D58" s="230"/>
      <c r="E58" s="696" t="s">
        <v>220</v>
      </c>
      <c r="F58" s="697"/>
      <c r="G58" s="697"/>
      <c r="H58" s="697"/>
      <c r="I58" s="697"/>
      <c r="J58" s="697"/>
      <c r="K58" s="697"/>
      <c r="L58" s="697"/>
      <c r="M58" s="697"/>
      <c r="N58" s="698"/>
      <c r="O58" s="173">
        <v>2</v>
      </c>
      <c r="P58" s="174">
        <v>3</v>
      </c>
      <c r="Q58" s="169" t="s">
        <v>257</v>
      </c>
      <c r="R58" s="175" t="s">
        <v>257</v>
      </c>
      <c r="S58" s="176" t="s">
        <v>257</v>
      </c>
      <c r="T58" s="175" t="s">
        <v>257</v>
      </c>
      <c r="U58" s="177" t="s">
        <v>257</v>
      </c>
      <c r="V58" s="178" t="s">
        <v>257</v>
      </c>
      <c r="W58" s="171"/>
      <c r="X58" s="488">
        <f>X61</f>
        <v>230463</v>
      </c>
      <c r="Y58" s="488">
        <f>Y61</f>
        <v>231592</v>
      </c>
      <c r="Z58" s="488">
        <f>Z61</f>
        <v>237887</v>
      </c>
      <c r="AA58" s="12"/>
      <c r="AB58" s="3"/>
    </row>
    <row r="59" spans="1:28" ht="45.75" customHeight="1">
      <c r="A59" s="64"/>
      <c r="B59" s="121"/>
      <c r="C59" s="122"/>
      <c r="D59" s="230"/>
      <c r="E59" s="125"/>
      <c r="F59" s="687" t="s">
        <v>280</v>
      </c>
      <c r="G59" s="687"/>
      <c r="H59" s="688"/>
      <c r="I59" s="688"/>
      <c r="J59" s="688"/>
      <c r="K59" s="688"/>
      <c r="L59" s="688"/>
      <c r="M59" s="688"/>
      <c r="N59" s="689"/>
      <c r="O59" s="126">
        <v>2</v>
      </c>
      <c r="P59" s="127">
        <v>3</v>
      </c>
      <c r="Q59" s="123" t="s">
        <v>218</v>
      </c>
      <c r="R59" s="128" t="s">
        <v>214</v>
      </c>
      <c r="S59" s="129" t="s">
        <v>111</v>
      </c>
      <c r="T59" s="128" t="s">
        <v>110</v>
      </c>
      <c r="U59" s="130" t="s">
        <v>109</v>
      </c>
      <c r="V59" s="131" t="s">
        <v>257</v>
      </c>
      <c r="W59" s="124"/>
      <c r="X59" s="477">
        <f>X60</f>
        <v>230463</v>
      </c>
      <c r="Y59" s="477">
        <f t="shared" si="2"/>
        <v>231592</v>
      </c>
      <c r="Z59" s="490">
        <f t="shared" si="2"/>
        <v>237887</v>
      </c>
      <c r="AA59" s="12"/>
      <c r="AB59" s="3"/>
    </row>
    <row r="60" spans="1:28" ht="29.25" customHeight="1">
      <c r="A60" s="64"/>
      <c r="B60" s="121"/>
      <c r="C60" s="122"/>
      <c r="D60" s="230"/>
      <c r="E60" s="134"/>
      <c r="F60" s="135"/>
      <c r="G60" s="136"/>
      <c r="H60" s="687" t="s">
        <v>217</v>
      </c>
      <c r="I60" s="688"/>
      <c r="J60" s="688"/>
      <c r="K60" s="688"/>
      <c r="L60" s="688"/>
      <c r="M60" s="688"/>
      <c r="N60" s="689"/>
      <c r="O60" s="126">
        <v>2</v>
      </c>
      <c r="P60" s="127">
        <v>3</v>
      </c>
      <c r="Q60" s="123" t="s">
        <v>216</v>
      </c>
      <c r="R60" s="128" t="s">
        <v>214</v>
      </c>
      <c r="S60" s="129" t="s">
        <v>111</v>
      </c>
      <c r="T60" s="128" t="s">
        <v>213</v>
      </c>
      <c r="U60" s="130" t="s">
        <v>109</v>
      </c>
      <c r="V60" s="131" t="s">
        <v>257</v>
      </c>
      <c r="W60" s="124"/>
      <c r="X60" s="477">
        <f>X61</f>
        <v>230463</v>
      </c>
      <c r="Y60" s="477">
        <f t="shared" si="2"/>
        <v>231592</v>
      </c>
      <c r="Z60" s="490">
        <f t="shared" si="2"/>
        <v>237887</v>
      </c>
      <c r="AA60" s="12"/>
      <c r="AB60" s="3"/>
    </row>
    <row r="61" spans="1:28" ht="29.25" customHeight="1">
      <c r="A61" s="64"/>
      <c r="B61" s="121"/>
      <c r="C61" s="122"/>
      <c r="D61" s="230"/>
      <c r="E61" s="134"/>
      <c r="F61" s="147"/>
      <c r="G61" s="148"/>
      <c r="H61" s="137"/>
      <c r="I61" s="687" t="s">
        <v>261</v>
      </c>
      <c r="J61" s="688"/>
      <c r="K61" s="688"/>
      <c r="L61" s="688"/>
      <c r="M61" s="688"/>
      <c r="N61" s="689"/>
      <c r="O61" s="126">
        <v>2</v>
      </c>
      <c r="P61" s="127">
        <v>3</v>
      </c>
      <c r="Q61" s="123" t="s">
        <v>215</v>
      </c>
      <c r="R61" s="128" t="s">
        <v>214</v>
      </c>
      <c r="S61" s="129" t="s">
        <v>111</v>
      </c>
      <c r="T61" s="128" t="s">
        <v>213</v>
      </c>
      <c r="U61" s="130" t="s">
        <v>212</v>
      </c>
      <c r="V61" s="131" t="s">
        <v>257</v>
      </c>
      <c r="W61" s="124"/>
      <c r="X61" s="477">
        <f>X62+X63</f>
        <v>230463</v>
      </c>
      <c r="Y61" s="477">
        <f>Y62+Y63</f>
        <v>231592</v>
      </c>
      <c r="Z61" s="490">
        <f>Z62+Z63</f>
        <v>237887</v>
      </c>
      <c r="AA61" s="12"/>
      <c r="AB61" s="3"/>
    </row>
    <row r="62" spans="1:28" ht="29.25" customHeight="1">
      <c r="A62" s="64"/>
      <c r="B62" s="121"/>
      <c r="C62" s="122"/>
      <c r="D62" s="230"/>
      <c r="E62" s="134"/>
      <c r="F62" s="147"/>
      <c r="G62" s="148"/>
      <c r="H62" s="149"/>
      <c r="I62" s="137"/>
      <c r="J62" s="715" t="s">
        <v>207</v>
      </c>
      <c r="K62" s="715"/>
      <c r="L62" s="715"/>
      <c r="M62" s="715"/>
      <c r="N62" s="716"/>
      <c r="O62" s="126">
        <v>2</v>
      </c>
      <c r="P62" s="127">
        <v>3</v>
      </c>
      <c r="Q62" s="123" t="s">
        <v>215</v>
      </c>
      <c r="R62" s="128" t="s">
        <v>214</v>
      </c>
      <c r="S62" s="129" t="s">
        <v>111</v>
      </c>
      <c r="T62" s="128" t="s">
        <v>213</v>
      </c>
      <c r="U62" s="130" t="s">
        <v>212</v>
      </c>
      <c r="V62" s="131" t="s">
        <v>204</v>
      </c>
      <c r="W62" s="124"/>
      <c r="X62" s="477">
        <v>219564</v>
      </c>
      <c r="Y62" s="477">
        <v>221592</v>
      </c>
      <c r="Z62" s="477">
        <v>227887</v>
      </c>
      <c r="AA62" s="12"/>
      <c r="AB62" s="3"/>
    </row>
    <row r="63" spans="1:28" ht="29.25" customHeight="1">
      <c r="A63" s="64"/>
      <c r="B63" s="121"/>
      <c r="C63" s="122"/>
      <c r="D63" s="235"/>
      <c r="E63" s="138"/>
      <c r="F63" s="139"/>
      <c r="G63" s="140"/>
      <c r="H63" s="141"/>
      <c r="I63" s="141"/>
      <c r="J63" s="684" t="s">
        <v>155</v>
      </c>
      <c r="K63" s="684"/>
      <c r="L63" s="684"/>
      <c r="M63" s="684"/>
      <c r="N63" s="685"/>
      <c r="O63" s="78">
        <v>2</v>
      </c>
      <c r="P63" s="79">
        <v>3</v>
      </c>
      <c r="Q63" s="123" t="s">
        <v>215</v>
      </c>
      <c r="R63" s="144" t="s">
        <v>214</v>
      </c>
      <c r="S63" s="145" t="s">
        <v>111</v>
      </c>
      <c r="T63" s="144" t="s">
        <v>213</v>
      </c>
      <c r="U63" s="146" t="s">
        <v>212</v>
      </c>
      <c r="V63" s="110" t="s">
        <v>151</v>
      </c>
      <c r="W63" s="124"/>
      <c r="X63" s="483">
        <v>10899</v>
      </c>
      <c r="Y63" s="483">
        <v>10000</v>
      </c>
      <c r="Z63" s="483">
        <v>10000</v>
      </c>
      <c r="AA63" s="12"/>
      <c r="AB63" s="3"/>
    </row>
    <row r="64" spans="1:28" ht="29.25" customHeight="1">
      <c r="A64" s="64"/>
      <c r="B64" s="121"/>
      <c r="C64" s="122"/>
      <c r="D64" s="692" t="s">
        <v>211</v>
      </c>
      <c r="E64" s="693"/>
      <c r="F64" s="693"/>
      <c r="G64" s="693"/>
      <c r="H64" s="693"/>
      <c r="I64" s="693"/>
      <c r="J64" s="694"/>
      <c r="K64" s="694"/>
      <c r="L64" s="694"/>
      <c r="M64" s="694"/>
      <c r="N64" s="695"/>
      <c r="O64" s="150">
        <v>3</v>
      </c>
      <c r="P64" s="151" t="s">
        <v>257</v>
      </c>
      <c r="Q64" s="123" t="s">
        <v>257</v>
      </c>
      <c r="R64" s="236" t="s">
        <v>257</v>
      </c>
      <c r="S64" s="237" t="s">
        <v>257</v>
      </c>
      <c r="T64" s="236" t="s">
        <v>257</v>
      </c>
      <c r="U64" s="238" t="s">
        <v>257</v>
      </c>
      <c r="V64" s="152" t="s">
        <v>257</v>
      </c>
      <c r="W64" s="124"/>
      <c r="X64" s="486">
        <f>X65+X72</f>
        <v>64275</v>
      </c>
      <c r="Y64" s="486">
        <f>Y65+Y72</f>
        <v>64275</v>
      </c>
      <c r="Z64" s="487">
        <f>Z65+Z72</f>
        <v>64275</v>
      </c>
      <c r="AA64" s="12"/>
      <c r="AB64" s="3"/>
    </row>
    <row r="65" spans="1:28" ht="15" customHeight="1">
      <c r="A65" s="64"/>
      <c r="B65" s="121"/>
      <c r="C65" s="122"/>
      <c r="D65" s="230"/>
      <c r="E65" s="717" t="s">
        <v>210</v>
      </c>
      <c r="F65" s="718"/>
      <c r="G65" s="718"/>
      <c r="H65" s="718"/>
      <c r="I65" s="718"/>
      <c r="J65" s="718"/>
      <c r="K65" s="718"/>
      <c r="L65" s="718"/>
      <c r="M65" s="718"/>
      <c r="N65" s="719"/>
      <c r="O65" s="208">
        <v>3</v>
      </c>
      <c r="P65" s="209">
        <v>4</v>
      </c>
      <c r="Q65" s="210" t="s">
        <v>257</v>
      </c>
      <c r="R65" s="211" t="s">
        <v>257</v>
      </c>
      <c r="S65" s="212" t="s">
        <v>257</v>
      </c>
      <c r="T65" s="211" t="s">
        <v>257</v>
      </c>
      <c r="U65" s="213" t="s">
        <v>257</v>
      </c>
      <c r="V65" s="214" t="s">
        <v>257</v>
      </c>
      <c r="W65" s="215"/>
      <c r="X65" s="491">
        <f t="shared" ref="X65:Z66" si="3">X66</f>
        <v>10900</v>
      </c>
      <c r="Y65" s="491">
        <f t="shared" si="3"/>
        <v>10900</v>
      </c>
      <c r="Z65" s="492">
        <f t="shared" si="3"/>
        <v>10900</v>
      </c>
      <c r="AA65" s="12"/>
      <c r="AB65" s="3"/>
    </row>
    <row r="66" spans="1:28" ht="15" customHeight="1">
      <c r="A66" s="64"/>
      <c r="B66" s="121"/>
      <c r="C66" s="122"/>
      <c r="D66" s="230"/>
      <c r="E66" s="204"/>
      <c r="F66" s="699" t="s">
        <v>209</v>
      </c>
      <c r="G66" s="700"/>
      <c r="H66" s="700"/>
      <c r="I66" s="701"/>
      <c r="J66" s="701"/>
      <c r="K66" s="701"/>
      <c r="L66" s="701"/>
      <c r="M66" s="701"/>
      <c r="N66" s="702"/>
      <c r="O66" s="200">
        <v>3</v>
      </c>
      <c r="P66" s="199">
        <v>4</v>
      </c>
      <c r="Q66" s="187" t="s">
        <v>208</v>
      </c>
      <c r="R66" s="197" t="s">
        <v>202</v>
      </c>
      <c r="S66" s="198" t="s">
        <v>111</v>
      </c>
      <c r="T66" s="197" t="s">
        <v>110</v>
      </c>
      <c r="U66" s="196" t="s">
        <v>109</v>
      </c>
      <c r="V66" s="195" t="s">
        <v>257</v>
      </c>
      <c r="W66" s="182"/>
      <c r="X66" s="493">
        <f t="shared" si="3"/>
        <v>10900</v>
      </c>
      <c r="Y66" s="493">
        <f t="shared" si="3"/>
        <v>10900</v>
      </c>
      <c r="Z66" s="494">
        <f t="shared" si="3"/>
        <v>10900</v>
      </c>
      <c r="AA66" s="12"/>
      <c r="AB66" s="3"/>
    </row>
    <row r="67" spans="1:28" ht="102" customHeight="1">
      <c r="A67" s="64"/>
      <c r="B67" s="121"/>
      <c r="C67" s="122"/>
      <c r="D67" s="230"/>
      <c r="E67" s="194"/>
      <c r="F67" s="207"/>
      <c r="G67" s="203"/>
      <c r="H67" s="190"/>
      <c r="I67" s="700" t="s">
        <v>247</v>
      </c>
      <c r="J67" s="701"/>
      <c r="K67" s="701"/>
      <c r="L67" s="701"/>
      <c r="M67" s="701"/>
      <c r="N67" s="702"/>
      <c r="O67" s="200">
        <v>3</v>
      </c>
      <c r="P67" s="199">
        <v>4</v>
      </c>
      <c r="Q67" s="187" t="s">
        <v>263</v>
      </c>
      <c r="R67" s="197" t="s">
        <v>202</v>
      </c>
      <c r="S67" s="198" t="s">
        <v>111</v>
      </c>
      <c r="T67" s="197" t="s">
        <v>110</v>
      </c>
      <c r="U67" s="196" t="s">
        <v>264</v>
      </c>
      <c r="V67" s="195" t="s">
        <v>257</v>
      </c>
      <c r="W67" s="182"/>
      <c r="X67" s="493">
        <f>X69</f>
        <v>10900</v>
      </c>
      <c r="Y67" s="493">
        <f>Y69</f>
        <v>10900</v>
      </c>
      <c r="Z67" s="494">
        <f>Z69</f>
        <v>10900</v>
      </c>
      <c r="AA67" s="12"/>
      <c r="AB67" s="3"/>
    </row>
    <row r="68" spans="1:28" ht="29.25" customHeight="1">
      <c r="A68" s="64"/>
      <c r="B68" s="121"/>
      <c r="C68" s="122"/>
      <c r="D68" s="230"/>
      <c r="E68" s="194"/>
      <c r="F68" s="193"/>
      <c r="G68" s="192"/>
      <c r="H68" s="191"/>
      <c r="I68" s="190"/>
      <c r="J68" s="703" t="s">
        <v>207</v>
      </c>
      <c r="K68" s="703"/>
      <c r="L68" s="703"/>
      <c r="M68" s="703"/>
      <c r="N68" s="704"/>
      <c r="O68" s="200">
        <v>3</v>
      </c>
      <c r="P68" s="199">
        <v>4</v>
      </c>
      <c r="Q68" s="187" t="s">
        <v>263</v>
      </c>
      <c r="R68" s="197" t="s">
        <v>202</v>
      </c>
      <c r="S68" s="198" t="s">
        <v>111</v>
      </c>
      <c r="T68" s="197" t="s">
        <v>110</v>
      </c>
      <c r="U68" s="196" t="s">
        <v>264</v>
      </c>
      <c r="V68" s="195" t="s">
        <v>204</v>
      </c>
      <c r="W68" s="182"/>
      <c r="X68" s="493">
        <v>0</v>
      </c>
      <c r="Y68" s="493">
        <v>0</v>
      </c>
      <c r="Z68" s="494">
        <v>0</v>
      </c>
      <c r="AA68" s="12"/>
      <c r="AB68" s="3"/>
    </row>
    <row r="69" spans="1:28" ht="29.25" customHeight="1">
      <c r="A69" s="64"/>
      <c r="B69" s="121"/>
      <c r="C69" s="122"/>
      <c r="D69" s="235"/>
      <c r="E69" s="205"/>
      <c r="F69" s="202"/>
      <c r="G69" s="206"/>
      <c r="H69" s="201"/>
      <c r="I69" s="201"/>
      <c r="J69" s="682" t="s">
        <v>155</v>
      </c>
      <c r="K69" s="682"/>
      <c r="L69" s="682"/>
      <c r="M69" s="682"/>
      <c r="N69" s="683"/>
      <c r="O69" s="189">
        <v>3</v>
      </c>
      <c r="P69" s="188">
        <v>4</v>
      </c>
      <c r="Q69" s="187" t="s">
        <v>263</v>
      </c>
      <c r="R69" s="185" t="s">
        <v>202</v>
      </c>
      <c r="S69" s="186" t="s">
        <v>111</v>
      </c>
      <c r="T69" s="185" t="s">
        <v>110</v>
      </c>
      <c r="U69" s="184" t="s">
        <v>264</v>
      </c>
      <c r="V69" s="183" t="s">
        <v>151</v>
      </c>
      <c r="W69" s="182"/>
      <c r="X69" s="495">
        <v>10900</v>
      </c>
      <c r="Y69" s="495">
        <v>10900</v>
      </c>
      <c r="Z69" s="495">
        <v>10900</v>
      </c>
      <c r="AA69" s="12"/>
      <c r="AB69" s="3"/>
    </row>
    <row r="70" spans="1:28" ht="29.25" customHeight="1">
      <c r="A70" s="64"/>
      <c r="B70" s="121"/>
      <c r="C70" s="122"/>
      <c r="D70" s="235"/>
      <c r="E70" s="205"/>
      <c r="F70" s="202"/>
      <c r="G70" s="206"/>
      <c r="H70" s="201"/>
      <c r="I70" s="201"/>
      <c r="J70" s="393"/>
      <c r="K70" s="393"/>
      <c r="L70" s="393"/>
      <c r="M70" s="441" t="s">
        <v>272</v>
      </c>
      <c r="N70" s="394"/>
      <c r="O70" s="403">
        <v>3</v>
      </c>
      <c r="P70" s="404">
        <v>10</v>
      </c>
      <c r="Q70" s="187"/>
      <c r="R70" s="289"/>
      <c r="S70" s="290"/>
      <c r="T70" s="289"/>
      <c r="U70" s="291"/>
      <c r="V70" s="183"/>
      <c r="W70" s="182"/>
      <c r="X70" s="496">
        <f>X72</f>
        <v>53375</v>
      </c>
      <c r="Y70" s="496">
        <f>Y72</f>
        <v>53375</v>
      </c>
      <c r="Z70" s="497">
        <f>Z72</f>
        <v>53375</v>
      </c>
      <c r="AA70" s="12"/>
      <c r="AB70" s="3"/>
    </row>
    <row r="71" spans="1:28" ht="54" customHeight="1">
      <c r="A71" s="64"/>
      <c r="B71" s="121"/>
      <c r="C71" s="122"/>
      <c r="D71" s="235"/>
      <c r="E71" s="205"/>
      <c r="F71" s="202"/>
      <c r="G71" s="206"/>
      <c r="H71" s="201"/>
      <c r="I71" s="201"/>
      <c r="J71" s="393"/>
      <c r="K71" s="393"/>
      <c r="L71" s="393"/>
      <c r="M71" s="442" t="s">
        <v>288</v>
      </c>
      <c r="N71" s="394"/>
      <c r="O71" s="427">
        <v>3</v>
      </c>
      <c r="P71" s="428">
        <v>10</v>
      </c>
      <c r="Q71" s="423"/>
      <c r="R71" s="289">
        <v>85</v>
      </c>
      <c r="S71" s="290">
        <v>0</v>
      </c>
      <c r="T71" s="289">
        <v>0</v>
      </c>
      <c r="U71" s="291">
        <v>0</v>
      </c>
      <c r="V71" s="183"/>
      <c r="W71" s="424"/>
      <c r="X71" s="498">
        <v>53375</v>
      </c>
      <c r="Y71" s="498">
        <f>Y73</f>
        <v>53375</v>
      </c>
      <c r="Z71" s="499">
        <f>Z73</f>
        <v>53375</v>
      </c>
      <c r="AA71" s="12"/>
      <c r="AB71" s="3"/>
    </row>
    <row r="72" spans="1:28" ht="29.25" customHeight="1">
      <c r="A72" s="64"/>
      <c r="B72" s="121"/>
      <c r="C72" s="122"/>
      <c r="D72" s="235"/>
      <c r="E72" s="205"/>
      <c r="F72" s="202"/>
      <c r="G72" s="206"/>
      <c r="H72" s="201"/>
      <c r="I72" s="201"/>
      <c r="J72" s="393"/>
      <c r="K72" s="393"/>
      <c r="L72" s="393"/>
      <c r="M72" s="393" t="s">
        <v>271</v>
      </c>
      <c r="N72" s="394"/>
      <c r="O72" s="200">
        <v>3</v>
      </c>
      <c r="P72" s="199">
        <v>10</v>
      </c>
      <c r="Q72" s="423" t="s">
        <v>263</v>
      </c>
      <c r="R72" s="357">
        <v>85</v>
      </c>
      <c r="S72" s="358">
        <v>9</v>
      </c>
      <c r="T72" s="357">
        <v>2</v>
      </c>
      <c r="U72" s="418">
        <v>90053</v>
      </c>
      <c r="V72" s="443"/>
      <c r="W72" s="424"/>
      <c r="X72" s="498">
        <v>53375</v>
      </c>
      <c r="Y72" s="498">
        <f>Y73</f>
        <v>53375</v>
      </c>
      <c r="Z72" s="499">
        <f>Z73</f>
        <v>53375</v>
      </c>
      <c r="AA72" s="12"/>
      <c r="AB72" s="3"/>
    </row>
    <row r="73" spans="1:28" ht="29.25" customHeight="1">
      <c r="A73" s="64"/>
      <c r="B73" s="121"/>
      <c r="C73" s="122"/>
      <c r="D73" s="235"/>
      <c r="E73" s="205"/>
      <c r="F73" s="202"/>
      <c r="G73" s="206"/>
      <c r="H73" s="201"/>
      <c r="I73" s="201"/>
      <c r="J73" s="393"/>
      <c r="K73" s="393"/>
      <c r="L73" s="393"/>
      <c r="M73" s="395" t="s">
        <v>155</v>
      </c>
      <c r="N73" s="394"/>
      <c r="O73" s="189">
        <v>3</v>
      </c>
      <c r="P73" s="188">
        <v>10</v>
      </c>
      <c r="Q73" s="187" t="s">
        <v>263</v>
      </c>
      <c r="R73" s="289">
        <v>85</v>
      </c>
      <c r="S73" s="290">
        <v>9</v>
      </c>
      <c r="T73" s="289">
        <v>2</v>
      </c>
      <c r="U73" s="291">
        <v>90053</v>
      </c>
      <c r="V73" s="183">
        <v>240</v>
      </c>
      <c r="W73" s="182"/>
      <c r="X73" s="498">
        <v>53375</v>
      </c>
      <c r="Y73" s="498">
        <v>53375</v>
      </c>
      <c r="Z73" s="498">
        <v>53375</v>
      </c>
      <c r="AA73" s="12"/>
      <c r="AB73" s="3"/>
    </row>
    <row r="74" spans="1:28" ht="15" customHeight="1">
      <c r="A74" s="64"/>
      <c r="B74" s="121"/>
      <c r="C74" s="122"/>
      <c r="D74" s="692" t="s">
        <v>201</v>
      </c>
      <c r="E74" s="693"/>
      <c r="F74" s="693"/>
      <c r="G74" s="693"/>
      <c r="H74" s="693"/>
      <c r="I74" s="693"/>
      <c r="J74" s="694"/>
      <c r="K74" s="694"/>
      <c r="L74" s="694"/>
      <c r="M74" s="694"/>
      <c r="N74" s="695"/>
      <c r="O74" s="150">
        <v>4</v>
      </c>
      <c r="P74" s="151" t="s">
        <v>257</v>
      </c>
      <c r="Q74" s="245" t="s">
        <v>257</v>
      </c>
      <c r="R74" s="236" t="s">
        <v>257</v>
      </c>
      <c r="S74" s="237" t="s">
        <v>257</v>
      </c>
      <c r="T74" s="236" t="s">
        <v>257</v>
      </c>
      <c r="U74" s="238" t="s">
        <v>257</v>
      </c>
      <c r="V74" s="152" t="s">
        <v>257</v>
      </c>
      <c r="W74" s="246"/>
      <c r="X74" s="486">
        <f>X76+X88</f>
        <v>10960480.41</v>
      </c>
      <c r="Y74" s="486">
        <f>Y76+Y89</f>
        <v>6169442.1400000006</v>
      </c>
      <c r="Z74" s="487">
        <f>Z75+Z88</f>
        <v>3796442.14</v>
      </c>
      <c r="AA74" s="12"/>
      <c r="AB74" s="3"/>
    </row>
    <row r="75" spans="1:28" ht="30" customHeight="1">
      <c r="A75" s="64"/>
      <c r="B75" s="121"/>
      <c r="C75" s="122"/>
      <c r="D75" s="230"/>
      <c r="E75" s="696" t="s">
        <v>200</v>
      </c>
      <c r="F75" s="697"/>
      <c r="G75" s="697"/>
      <c r="H75" s="697"/>
      <c r="I75" s="697"/>
      <c r="J75" s="697"/>
      <c r="K75" s="697"/>
      <c r="L75" s="697"/>
      <c r="M75" s="697"/>
      <c r="N75" s="698"/>
      <c r="O75" s="173">
        <v>4</v>
      </c>
      <c r="P75" s="174">
        <v>9</v>
      </c>
      <c r="Q75" s="169" t="s">
        <v>257</v>
      </c>
      <c r="R75" s="175" t="s">
        <v>257</v>
      </c>
      <c r="S75" s="176" t="s">
        <v>257</v>
      </c>
      <c r="T75" s="175" t="s">
        <v>257</v>
      </c>
      <c r="U75" s="177" t="s">
        <v>257</v>
      </c>
      <c r="V75" s="178" t="s">
        <v>257</v>
      </c>
      <c r="W75" s="171"/>
      <c r="X75" s="553">
        <f>X76</f>
        <v>10810480.41</v>
      </c>
      <c r="Y75" s="488">
        <f>Y76</f>
        <v>6069442.1400000006</v>
      </c>
      <c r="Z75" s="488">
        <f>Z76</f>
        <v>3696442.14</v>
      </c>
      <c r="AA75" s="12"/>
      <c r="AB75" s="3"/>
    </row>
    <row r="76" spans="1:28" ht="66.75" customHeight="1">
      <c r="A76" s="64"/>
      <c r="B76" s="121"/>
      <c r="C76" s="122"/>
      <c r="D76" s="230"/>
      <c r="E76" s="125"/>
      <c r="F76" s="687" t="s">
        <v>273</v>
      </c>
      <c r="G76" s="688"/>
      <c r="H76" s="688"/>
      <c r="I76" s="688"/>
      <c r="J76" s="688"/>
      <c r="K76" s="688"/>
      <c r="L76" s="688"/>
      <c r="M76" s="688"/>
      <c r="N76" s="689"/>
      <c r="O76" s="126">
        <v>4</v>
      </c>
      <c r="P76" s="127">
        <v>9</v>
      </c>
      <c r="Q76" s="123" t="s">
        <v>124</v>
      </c>
      <c r="R76" s="128" t="s">
        <v>116</v>
      </c>
      <c r="S76" s="129" t="s">
        <v>111</v>
      </c>
      <c r="T76" s="128" t="s">
        <v>110</v>
      </c>
      <c r="U76" s="130" t="s">
        <v>109</v>
      </c>
      <c r="V76" s="131" t="s">
        <v>257</v>
      </c>
      <c r="W76" s="124"/>
      <c r="X76" s="477">
        <f>X80+X83+X86</f>
        <v>10810480.41</v>
      </c>
      <c r="Y76" s="477">
        <f>Y77</f>
        <v>6069442.1400000006</v>
      </c>
      <c r="Z76" s="454">
        <f>Z82</f>
        <v>3696442.14</v>
      </c>
      <c r="AA76" s="12"/>
      <c r="AB76" s="3"/>
    </row>
    <row r="77" spans="1:28" ht="15" customHeight="1">
      <c r="A77" s="64"/>
      <c r="B77" s="121"/>
      <c r="C77" s="122"/>
      <c r="D77" s="230"/>
      <c r="E77" s="134"/>
      <c r="F77" s="137"/>
      <c r="G77" s="687" t="s">
        <v>199</v>
      </c>
      <c r="H77" s="688"/>
      <c r="I77" s="688"/>
      <c r="J77" s="688"/>
      <c r="K77" s="688"/>
      <c r="L77" s="688"/>
      <c r="M77" s="688"/>
      <c r="N77" s="689"/>
      <c r="O77" s="126">
        <v>4</v>
      </c>
      <c r="P77" s="127">
        <v>9</v>
      </c>
      <c r="Q77" s="123" t="s">
        <v>198</v>
      </c>
      <c r="R77" s="128" t="s">
        <v>116</v>
      </c>
      <c r="S77" s="129" t="s">
        <v>130</v>
      </c>
      <c r="T77" s="128" t="s">
        <v>110</v>
      </c>
      <c r="U77" s="130" t="s">
        <v>109</v>
      </c>
      <c r="V77" s="131" t="s">
        <v>257</v>
      </c>
      <c r="W77" s="124"/>
      <c r="X77" s="477">
        <f>X80</f>
        <v>4804490</v>
      </c>
      <c r="Y77" s="477">
        <f>Y83+Y87</f>
        <v>6069442.1400000006</v>
      </c>
      <c r="Z77" s="454">
        <f>Z83</f>
        <v>3696442.14</v>
      </c>
      <c r="AA77" s="12"/>
      <c r="AB77" s="3"/>
    </row>
    <row r="78" spans="1:28" ht="26.4" customHeight="1">
      <c r="A78" s="64" t="s">
        <v>394</v>
      </c>
      <c r="B78" s="121"/>
      <c r="C78" s="122"/>
      <c r="D78" s="230"/>
      <c r="E78" s="134"/>
      <c r="F78" s="137"/>
      <c r="G78" s="136"/>
      <c r="H78" s="450"/>
      <c r="I78" s="450"/>
      <c r="J78" s="450"/>
      <c r="K78" s="450"/>
      <c r="L78" s="450"/>
      <c r="M78" s="450" t="s">
        <v>433</v>
      </c>
      <c r="N78" s="451"/>
      <c r="O78" s="126">
        <v>4</v>
      </c>
      <c r="P78" s="127">
        <v>9</v>
      </c>
      <c r="Q78" s="123"/>
      <c r="R78" s="128">
        <v>85</v>
      </c>
      <c r="S78" s="129">
        <v>2</v>
      </c>
      <c r="T78" s="128">
        <v>5</v>
      </c>
      <c r="U78" s="130">
        <v>0</v>
      </c>
      <c r="V78" s="131"/>
      <c r="W78" s="124"/>
      <c r="X78" s="477">
        <f>X80</f>
        <v>4804490</v>
      </c>
      <c r="Y78" s="477">
        <v>0</v>
      </c>
      <c r="Z78" s="500">
        <v>0</v>
      </c>
      <c r="AA78" s="12"/>
      <c r="AB78" s="3"/>
    </row>
    <row r="79" spans="1:28" ht="32.4" customHeight="1">
      <c r="A79" s="64"/>
      <c r="B79" s="121"/>
      <c r="C79" s="122"/>
      <c r="D79" s="230"/>
      <c r="E79" s="134"/>
      <c r="F79" s="137"/>
      <c r="G79" s="136"/>
      <c r="H79" s="450"/>
      <c r="I79" s="450"/>
      <c r="J79" s="450"/>
      <c r="K79" s="450"/>
      <c r="L79" s="450"/>
      <c r="M79" s="450" t="s">
        <v>435</v>
      </c>
      <c r="N79" s="451"/>
      <c r="O79" s="126">
        <v>4</v>
      </c>
      <c r="P79" s="127">
        <v>9</v>
      </c>
      <c r="Q79" s="123"/>
      <c r="R79" s="128">
        <v>85</v>
      </c>
      <c r="S79" s="129">
        <v>2</v>
      </c>
      <c r="T79" s="128">
        <v>5</v>
      </c>
      <c r="U79" s="130" t="s">
        <v>434</v>
      </c>
      <c r="V79" s="131"/>
      <c r="W79" s="124"/>
      <c r="X79" s="477">
        <f>X80</f>
        <v>4804490</v>
      </c>
      <c r="Y79" s="477">
        <v>0</v>
      </c>
      <c r="Z79" s="500">
        <v>0</v>
      </c>
      <c r="AA79" s="12"/>
      <c r="AB79" s="3"/>
    </row>
    <row r="80" spans="1:28" ht="28.2" customHeight="1">
      <c r="A80" s="64"/>
      <c r="B80" s="121"/>
      <c r="C80" s="122"/>
      <c r="D80" s="230"/>
      <c r="E80" s="134"/>
      <c r="F80" s="137"/>
      <c r="G80" s="136"/>
      <c r="H80" s="450"/>
      <c r="I80" s="450"/>
      <c r="J80" s="450"/>
      <c r="K80" s="450"/>
      <c r="L80" s="450"/>
      <c r="M80" s="450" t="s">
        <v>393</v>
      </c>
      <c r="N80" s="451"/>
      <c r="O80" s="126">
        <v>4</v>
      </c>
      <c r="P80" s="127">
        <v>9</v>
      </c>
      <c r="Q80" s="123"/>
      <c r="R80" s="128">
        <v>85</v>
      </c>
      <c r="S80" s="129">
        <v>2</v>
      </c>
      <c r="T80" s="128">
        <v>5</v>
      </c>
      <c r="U80" s="130" t="s">
        <v>434</v>
      </c>
      <c r="V80" s="131">
        <v>240</v>
      </c>
      <c r="W80" s="124"/>
      <c r="X80" s="477">
        <v>4804490</v>
      </c>
      <c r="Y80" s="477">
        <v>0</v>
      </c>
      <c r="Z80" s="454">
        <v>0</v>
      </c>
      <c r="AA80" s="12"/>
      <c r="AB80" s="3"/>
    </row>
    <row r="81" spans="1:28" ht="34.5" customHeight="1">
      <c r="A81" s="64"/>
      <c r="B81" s="121"/>
      <c r="C81" s="122"/>
      <c r="D81" s="230"/>
      <c r="E81" s="134"/>
      <c r="F81" s="147"/>
      <c r="G81" s="136"/>
      <c r="H81" s="687" t="s">
        <v>197</v>
      </c>
      <c r="I81" s="688"/>
      <c r="J81" s="688"/>
      <c r="K81" s="688"/>
      <c r="L81" s="688"/>
      <c r="M81" s="688"/>
      <c r="N81" s="689"/>
      <c r="O81" s="126">
        <v>4</v>
      </c>
      <c r="P81" s="127">
        <v>9</v>
      </c>
      <c r="Q81" s="123" t="s">
        <v>196</v>
      </c>
      <c r="R81" s="128" t="s">
        <v>116</v>
      </c>
      <c r="S81" s="129" t="s">
        <v>130</v>
      </c>
      <c r="T81" s="128" t="s">
        <v>193</v>
      </c>
      <c r="U81" s="130" t="s">
        <v>109</v>
      </c>
      <c r="V81" s="131"/>
      <c r="W81" s="124"/>
      <c r="X81" s="501">
        <f>X83</f>
        <v>3975938.26</v>
      </c>
      <c r="Y81" s="477">
        <f t="shared" ref="Y81:Z82" si="4">Y82</f>
        <v>3696442.14</v>
      </c>
      <c r="Z81" s="490">
        <f t="shared" si="4"/>
        <v>3696442.14</v>
      </c>
      <c r="AA81" s="12"/>
      <c r="AB81" s="3"/>
    </row>
    <row r="82" spans="1:28" ht="36.75" customHeight="1">
      <c r="A82" s="64"/>
      <c r="B82" s="121"/>
      <c r="C82" s="122"/>
      <c r="D82" s="230"/>
      <c r="E82" s="134"/>
      <c r="F82" s="147"/>
      <c r="G82" s="148"/>
      <c r="H82" s="137"/>
      <c r="I82" s="687" t="s">
        <v>195</v>
      </c>
      <c r="J82" s="688"/>
      <c r="K82" s="688"/>
      <c r="L82" s="688"/>
      <c r="M82" s="688"/>
      <c r="N82" s="689"/>
      <c r="O82" s="126">
        <v>4</v>
      </c>
      <c r="P82" s="127">
        <v>9</v>
      </c>
      <c r="Q82" s="123" t="s">
        <v>194</v>
      </c>
      <c r="R82" s="128" t="s">
        <v>116</v>
      </c>
      <c r="S82" s="129" t="s">
        <v>130</v>
      </c>
      <c r="T82" s="128" t="s">
        <v>193</v>
      </c>
      <c r="U82" s="130" t="s">
        <v>192</v>
      </c>
      <c r="V82" s="131" t="s">
        <v>257</v>
      </c>
      <c r="W82" s="124"/>
      <c r="X82" s="501">
        <f>X83</f>
        <v>3975938.26</v>
      </c>
      <c r="Y82" s="477">
        <f t="shared" si="4"/>
        <v>3696442.14</v>
      </c>
      <c r="Z82" s="490">
        <f t="shared" si="4"/>
        <v>3696442.14</v>
      </c>
      <c r="AA82" s="12"/>
      <c r="AB82" s="3"/>
    </row>
    <row r="83" spans="1:28" ht="34.5" customHeight="1">
      <c r="A83" s="64"/>
      <c r="B83" s="121"/>
      <c r="C83" s="122"/>
      <c r="D83" s="230"/>
      <c r="E83" s="138"/>
      <c r="F83" s="139"/>
      <c r="G83" s="140"/>
      <c r="H83" s="141"/>
      <c r="I83" s="142"/>
      <c r="J83" s="684" t="s">
        <v>155</v>
      </c>
      <c r="K83" s="684"/>
      <c r="L83" s="684"/>
      <c r="M83" s="684"/>
      <c r="N83" s="685"/>
      <c r="O83" s="78">
        <v>4</v>
      </c>
      <c r="P83" s="79">
        <v>9</v>
      </c>
      <c r="Q83" s="123" t="s">
        <v>194</v>
      </c>
      <c r="R83" s="144" t="s">
        <v>116</v>
      </c>
      <c r="S83" s="145" t="s">
        <v>130</v>
      </c>
      <c r="T83" s="144" t="s">
        <v>193</v>
      </c>
      <c r="U83" s="146" t="s">
        <v>192</v>
      </c>
      <c r="V83" s="110" t="s">
        <v>151</v>
      </c>
      <c r="W83" s="124"/>
      <c r="X83" s="501">
        <v>3975938.26</v>
      </c>
      <c r="Y83" s="495">
        <v>3696442.14</v>
      </c>
      <c r="Z83" s="495">
        <v>3696442.14</v>
      </c>
      <c r="AA83" s="12"/>
      <c r="AB83" s="3"/>
    </row>
    <row r="84" spans="1:28" ht="34.5" customHeight="1">
      <c r="A84" s="64"/>
      <c r="B84" s="121"/>
      <c r="C84" s="122"/>
      <c r="D84" s="230"/>
      <c r="E84" s="138"/>
      <c r="F84" s="139"/>
      <c r="G84" s="140"/>
      <c r="H84" s="141"/>
      <c r="I84" s="142"/>
      <c r="J84" s="391"/>
      <c r="K84" s="391"/>
      <c r="L84" s="391"/>
      <c r="M84" s="143" t="s">
        <v>90</v>
      </c>
      <c r="N84" s="392"/>
      <c r="O84" s="78">
        <v>4</v>
      </c>
      <c r="P84" s="79">
        <v>9</v>
      </c>
      <c r="Q84" s="123"/>
      <c r="R84" s="455" t="s">
        <v>116</v>
      </c>
      <c r="S84" s="456" t="s">
        <v>130</v>
      </c>
      <c r="T84" s="455">
        <v>5</v>
      </c>
      <c r="U84" s="457">
        <v>90049</v>
      </c>
      <c r="V84" s="157"/>
      <c r="W84" s="124"/>
      <c r="X84" s="454">
        <f>X86</f>
        <v>2030052.15</v>
      </c>
      <c r="Y84" s="454">
        <v>0</v>
      </c>
      <c r="Z84" s="454">
        <v>0</v>
      </c>
      <c r="AA84" s="12"/>
      <c r="AB84" s="3"/>
    </row>
    <row r="85" spans="1:28" ht="34.5" customHeight="1">
      <c r="A85" s="64"/>
      <c r="B85" s="121"/>
      <c r="C85" s="122"/>
      <c r="D85" s="230"/>
      <c r="E85" s="138"/>
      <c r="F85" s="139"/>
      <c r="G85" s="140"/>
      <c r="H85" s="141"/>
      <c r="I85" s="142"/>
      <c r="J85" s="391"/>
      <c r="K85" s="391"/>
      <c r="L85" s="391"/>
      <c r="M85" s="143" t="s">
        <v>91</v>
      </c>
      <c r="N85" s="392"/>
      <c r="O85" s="78">
        <v>4</v>
      </c>
      <c r="P85" s="79">
        <v>9</v>
      </c>
      <c r="Q85" s="123"/>
      <c r="R85" s="455" t="s">
        <v>116</v>
      </c>
      <c r="S85" s="456" t="s">
        <v>130</v>
      </c>
      <c r="T85" s="455">
        <v>5</v>
      </c>
      <c r="U85" s="457">
        <v>90049</v>
      </c>
      <c r="V85" s="110"/>
      <c r="W85" s="124"/>
      <c r="X85" s="454">
        <f>X86</f>
        <v>2030052.15</v>
      </c>
      <c r="Y85" s="454">
        <v>0</v>
      </c>
      <c r="Z85" s="454">
        <v>0</v>
      </c>
      <c r="AA85" s="12"/>
      <c r="AB85" s="3"/>
    </row>
    <row r="86" spans="1:28" ht="34.5" customHeight="1">
      <c r="A86" s="64"/>
      <c r="B86" s="121"/>
      <c r="C86" s="122"/>
      <c r="D86" s="230"/>
      <c r="E86" s="138"/>
      <c r="F86" s="139"/>
      <c r="G86" s="140"/>
      <c r="H86" s="141"/>
      <c r="I86" s="142"/>
      <c r="J86" s="391"/>
      <c r="K86" s="391"/>
      <c r="L86" s="391"/>
      <c r="M86" s="473" t="s">
        <v>155</v>
      </c>
      <c r="N86" s="392"/>
      <c r="O86" s="126">
        <v>4</v>
      </c>
      <c r="P86" s="127">
        <v>9</v>
      </c>
      <c r="Q86" s="397"/>
      <c r="R86" s="511" t="s">
        <v>116</v>
      </c>
      <c r="S86" s="512" t="s">
        <v>130</v>
      </c>
      <c r="T86" s="511">
        <v>5</v>
      </c>
      <c r="U86" s="513">
        <v>90049</v>
      </c>
      <c r="V86" s="131">
        <v>240</v>
      </c>
      <c r="W86" s="253"/>
      <c r="X86" s="500">
        <v>2030052.15</v>
      </c>
      <c r="Y86" s="500">
        <v>0</v>
      </c>
      <c r="Z86" s="500">
        <v>0</v>
      </c>
      <c r="AA86" s="12"/>
      <c r="AB86" s="3"/>
    </row>
    <row r="87" spans="1:28" ht="39.6" customHeight="1">
      <c r="A87" s="64"/>
      <c r="B87" s="121"/>
      <c r="C87" s="122"/>
      <c r="D87" s="230"/>
      <c r="E87" s="138"/>
      <c r="F87" s="468"/>
      <c r="G87" s="140"/>
      <c r="H87" s="469"/>
      <c r="I87" s="472"/>
      <c r="J87" s="391"/>
      <c r="K87" s="391"/>
      <c r="L87" s="391"/>
      <c r="M87" s="573" t="s">
        <v>411</v>
      </c>
      <c r="N87" s="392"/>
      <c r="O87" s="79">
        <v>4</v>
      </c>
      <c r="P87" s="79">
        <v>9</v>
      </c>
      <c r="Q87" s="397"/>
      <c r="R87" s="455">
        <v>85</v>
      </c>
      <c r="S87" s="456">
        <v>5</v>
      </c>
      <c r="T87" s="455">
        <v>1</v>
      </c>
      <c r="U87" s="457" t="s">
        <v>412</v>
      </c>
      <c r="V87" s="570">
        <v>240</v>
      </c>
      <c r="W87" s="253"/>
      <c r="X87" s="454">
        <v>0</v>
      </c>
      <c r="Y87" s="454">
        <v>2373000</v>
      </c>
      <c r="Z87" s="454">
        <v>0</v>
      </c>
      <c r="AA87" s="12"/>
      <c r="AB87" s="3"/>
    </row>
    <row r="88" spans="1:28" ht="15" customHeight="1">
      <c r="A88" s="64"/>
      <c r="B88" s="121"/>
      <c r="C88" s="122"/>
      <c r="D88" s="230"/>
      <c r="E88" s="696" t="s">
        <v>191</v>
      </c>
      <c r="F88" s="697"/>
      <c r="G88" s="697"/>
      <c r="H88" s="697"/>
      <c r="I88" s="697"/>
      <c r="J88" s="705"/>
      <c r="K88" s="705"/>
      <c r="L88" s="705"/>
      <c r="M88" s="705"/>
      <c r="N88" s="706"/>
      <c r="O88" s="167">
        <v>4</v>
      </c>
      <c r="P88" s="168">
        <v>12</v>
      </c>
      <c r="Q88" s="514" t="s">
        <v>257</v>
      </c>
      <c r="R88" s="232" t="s">
        <v>257</v>
      </c>
      <c r="S88" s="233" t="s">
        <v>257</v>
      </c>
      <c r="T88" s="232" t="s">
        <v>257</v>
      </c>
      <c r="U88" s="234" t="s">
        <v>257</v>
      </c>
      <c r="V88" s="170" t="s">
        <v>257</v>
      </c>
      <c r="W88" s="515"/>
      <c r="X88" s="502">
        <f>X89</f>
        <v>150000</v>
      </c>
      <c r="Y88" s="502">
        <f>Y89</f>
        <v>100000</v>
      </c>
      <c r="Z88" s="506">
        <f>Z89</f>
        <v>100000</v>
      </c>
      <c r="AA88" s="12"/>
      <c r="AB88" s="3"/>
    </row>
    <row r="89" spans="1:28" ht="64.5" customHeight="1">
      <c r="A89" s="64"/>
      <c r="B89" s="121"/>
      <c r="C89" s="122"/>
      <c r="D89" s="230"/>
      <c r="E89" s="125"/>
      <c r="F89" s="687" t="s">
        <v>273</v>
      </c>
      <c r="G89" s="688"/>
      <c r="H89" s="688"/>
      <c r="I89" s="688"/>
      <c r="J89" s="688"/>
      <c r="K89" s="688"/>
      <c r="L89" s="688"/>
      <c r="M89" s="688"/>
      <c r="N89" s="689"/>
      <c r="O89" s="126">
        <v>4</v>
      </c>
      <c r="P89" s="127">
        <v>12</v>
      </c>
      <c r="Q89" s="123" t="s">
        <v>124</v>
      </c>
      <c r="R89" s="128" t="s">
        <v>116</v>
      </c>
      <c r="S89" s="129" t="s">
        <v>111</v>
      </c>
      <c r="T89" s="128" t="s">
        <v>110</v>
      </c>
      <c r="U89" s="130" t="s">
        <v>109</v>
      </c>
      <c r="V89" s="131" t="s">
        <v>257</v>
      </c>
      <c r="W89" s="124"/>
      <c r="X89" s="483">
        <f>X93</f>
        <v>150000</v>
      </c>
      <c r="Y89" s="483">
        <f>Y92</f>
        <v>100000</v>
      </c>
      <c r="Z89" s="484">
        <f>Z90</f>
        <v>100000</v>
      </c>
      <c r="AA89" s="12"/>
      <c r="AB89" s="3"/>
    </row>
    <row r="90" spans="1:28" ht="31.2" customHeight="1">
      <c r="A90" s="64"/>
      <c r="B90" s="121"/>
      <c r="C90" s="122"/>
      <c r="D90" s="230"/>
      <c r="E90" s="125"/>
      <c r="F90" s="137"/>
      <c r="G90" s="139"/>
      <c r="H90" s="139"/>
      <c r="I90" s="139"/>
      <c r="J90" s="139"/>
      <c r="K90" s="139"/>
      <c r="L90" s="139"/>
      <c r="M90" s="139" t="s">
        <v>93</v>
      </c>
      <c r="N90" s="141"/>
      <c r="O90" s="126">
        <v>4</v>
      </c>
      <c r="P90" s="127">
        <v>12</v>
      </c>
      <c r="Q90" s="123"/>
      <c r="R90" s="289">
        <v>85</v>
      </c>
      <c r="S90" s="290">
        <v>0</v>
      </c>
      <c r="T90" s="289">
        <v>2</v>
      </c>
      <c r="U90" s="291">
        <v>0</v>
      </c>
      <c r="V90" s="131"/>
      <c r="W90" s="124"/>
      <c r="X90" s="483">
        <f>X93</f>
        <v>150000</v>
      </c>
      <c r="Y90" s="483">
        <f>Y93</f>
        <v>100000</v>
      </c>
      <c r="Z90" s="484">
        <f>Z91</f>
        <v>100000</v>
      </c>
      <c r="AA90" s="12"/>
      <c r="AB90" s="3"/>
    </row>
    <row r="91" spans="1:28" ht="35.4" customHeight="1">
      <c r="A91" s="64"/>
      <c r="B91" s="121"/>
      <c r="C91" s="122"/>
      <c r="D91" s="230"/>
      <c r="E91" s="125"/>
      <c r="F91" s="137"/>
      <c r="G91" s="139"/>
      <c r="H91" s="139"/>
      <c r="I91" s="139"/>
      <c r="J91" s="139"/>
      <c r="K91" s="139"/>
      <c r="L91" s="139"/>
      <c r="M91" s="139" t="s">
        <v>274</v>
      </c>
      <c r="N91" s="141"/>
      <c r="O91" s="126">
        <v>4</v>
      </c>
      <c r="P91" s="127">
        <v>12</v>
      </c>
      <c r="Q91" s="123"/>
      <c r="R91" s="289" t="s">
        <v>116</v>
      </c>
      <c r="S91" s="290" t="s">
        <v>111</v>
      </c>
      <c r="T91" s="289">
        <v>2</v>
      </c>
      <c r="U91" s="291">
        <v>90044</v>
      </c>
      <c r="V91" s="131"/>
      <c r="W91" s="124"/>
      <c r="X91" s="483">
        <f>X93</f>
        <v>150000</v>
      </c>
      <c r="Y91" s="483">
        <f>Y93</f>
        <v>100000</v>
      </c>
      <c r="Z91" s="484">
        <f>Z92</f>
        <v>100000</v>
      </c>
      <c r="AA91" s="12"/>
      <c r="AB91" s="3"/>
    </row>
    <row r="92" spans="1:28" ht="24.6" customHeight="1">
      <c r="A92" s="64"/>
      <c r="B92" s="121"/>
      <c r="C92" s="122"/>
      <c r="D92" s="230"/>
      <c r="E92" s="125"/>
      <c r="F92" s="137"/>
      <c r="G92" s="139"/>
      <c r="H92" s="139"/>
      <c r="I92" s="139"/>
      <c r="J92" s="139"/>
      <c r="K92" s="139"/>
      <c r="L92" s="139"/>
      <c r="M92" s="139" t="s">
        <v>275</v>
      </c>
      <c r="N92" s="141"/>
      <c r="O92" s="126">
        <v>4</v>
      </c>
      <c r="P92" s="127">
        <v>12</v>
      </c>
      <c r="Q92" s="123"/>
      <c r="R92" s="289" t="s">
        <v>116</v>
      </c>
      <c r="S92" s="290" t="s">
        <v>111</v>
      </c>
      <c r="T92" s="289">
        <v>2</v>
      </c>
      <c r="U92" s="291">
        <v>90044</v>
      </c>
      <c r="V92" s="131"/>
      <c r="W92" s="124"/>
      <c r="X92" s="483">
        <f>X93</f>
        <v>150000</v>
      </c>
      <c r="Y92" s="483">
        <f>Y93</f>
        <v>100000</v>
      </c>
      <c r="Z92" s="484">
        <f>Z93</f>
        <v>100000</v>
      </c>
      <c r="AA92" s="12"/>
      <c r="AB92" s="3"/>
    </row>
    <row r="93" spans="1:28" ht="34.200000000000003" customHeight="1">
      <c r="A93" s="64"/>
      <c r="B93" s="121"/>
      <c r="C93" s="122"/>
      <c r="D93" s="230"/>
      <c r="E93" s="125"/>
      <c r="F93" s="137"/>
      <c r="G93" s="139"/>
      <c r="H93" s="139"/>
      <c r="I93" s="139"/>
      <c r="J93" s="139"/>
      <c r="K93" s="139"/>
      <c r="L93" s="139"/>
      <c r="M93" s="139" t="s">
        <v>155</v>
      </c>
      <c r="N93" s="141"/>
      <c r="O93" s="126">
        <v>4</v>
      </c>
      <c r="P93" s="127">
        <v>12</v>
      </c>
      <c r="Q93" s="123"/>
      <c r="R93" s="289" t="s">
        <v>116</v>
      </c>
      <c r="S93" s="290" t="s">
        <v>111</v>
      </c>
      <c r="T93" s="289">
        <v>2</v>
      </c>
      <c r="U93" s="291">
        <v>90044</v>
      </c>
      <c r="V93" s="131">
        <v>240</v>
      </c>
      <c r="W93" s="124"/>
      <c r="X93" s="483">
        <v>150000</v>
      </c>
      <c r="Y93" s="483">
        <v>100000</v>
      </c>
      <c r="Z93" s="484">
        <v>100000</v>
      </c>
      <c r="AA93" s="12"/>
      <c r="AB93" s="3"/>
    </row>
    <row r="94" spans="1:28" ht="15" customHeight="1">
      <c r="A94" s="64"/>
      <c r="B94" s="121"/>
      <c r="C94" s="122"/>
      <c r="D94" s="230"/>
      <c r="E94" s="134"/>
      <c r="F94" s="137"/>
      <c r="G94" s="687" t="s">
        <v>190</v>
      </c>
      <c r="H94" s="688"/>
      <c r="I94" s="688"/>
      <c r="J94" s="688"/>
      <c r="K94" s="688"/>
      <c r="L94" s="688"/>
      <c r="M94" s="688"/>
      <c r="N94" s="689"/>
      <c r="O94" s="126">
        <v>4</v>
      </c>
      <c r="P94" s="127">
        <v>12</v>
      </c>
      <c r="Q94" s="123" t="s">
        <v>189</v>
      </c>
      <c r="R94" s="128" t="s">
        <v>116</v>
      </c>
      <c r="S94" s="129" t="s">
        <v>184</v>
      </c>
      <c r="T94" s="128" t="s">
        <v>110</v>
      </c>
      <c r="U94" s="130" t="s">
        <v>109</v>
      </c>
      <c r="V94" s="131" t="s">
        <v>257</v>
      </c>
      <c r="W94" s="124"/>
      <c r="X94" s="477"/>
      <c r="Y94" s="477"/>
      <c r="Z94" s="490"/>
      <c r="AA94" s="12"/>
      <c r="AB94" s="3"/>
    </row>
    <row r="95" spans="1:28" ht="29.25" customHeight="1">
      <c r="A95" s="64"/>
      <c r="B95" s="121"/>
      <c r="C95" s="122"/>
      <c r="D95" s="230"/>
      <c r="E95" s="134"/>
      <c r="F95" s="147"/>
      <c r="G95" s="136"/>
      <c r="H95" s="687" t="s">
        <v>188</v>
      </c>
      <c r="I95" s="688"/>
      <c r="J95" s="688"/>
      <c r="K95" s="688"/>
      <c r="L95" s="688"/>
      <c r="M95" s="688"/>
      <c r="N95" s="689"/>
      <c r="O95" s="126">
        <v>4</v>
      </c>
      <c r="P95" s="127">
        <v>12</v>
      </c>
      <c r="Q95" s="123" t="s">
        <v>187</v>
      </c>
      <c r="R95" s="128" t="s">
        <v>116</v>
      </c>
      <c r="S95" s="129" t="s">
        <v>184</v>
      </c>
      <c r="T95" s="128" t="s">
        <v>114</v>
      </c>
      <c r="U95" s="130" t="s">
        <v>109</v>
      </c>
      <c r="V95" s="131" t="s">
        <v>257</v>
      </c>
      <c r="W95" s="124"/>
      <c r="X95" s="477"/>
      <c r="Y95" s="477"/>
      <c r="Z95" s="490"/>
      <c r="AA95" s="12"/>
      <c r="AB95" s="3"/>
    </row>
    <row r="96" spans="1:28" ht="18.75" customHeight="1">
      <c r="A96" s="64"/>
      <c r="B96" s="121"/>
      <c r="C96" s="122"/>
      <c r="D96" s="235"/>
      <c r="E96" s="138"/>
      <c r="F96" s="139"/>
      <c r="G96" s="180"/>
      <c r="H96" s="142"/>
      <c r="I96" s="139"/>
      <c r="J96" s="139"/>
      <c r="K96" s="139"/>
      <c r="L96" s="139"/>
      <c r="M96" s="181" t="s">
        <v>186</v>
      </c>
      <c r="N96" s="141"/>
      <c r="O96" s="78">
        <v>4</v>
      </c>
      <c r="P96" s="79">
        <v>12</v>
      </c>
      <c r="Q96" s="123" t="s">
        <v>185</v>
      </c>
      <c r="R96" s="144" t="s">
        <v>116</v>
      </c>
      <c r="S96" s="145" t="s">
        <v>184</v>
      </c>
      <c r="T96" s="144" t="s">
        <v>114</v>
      </c>
      <c r="U96" s="146" t="s">
        <v>183</v>
      </c>
      <c r="V96" s="131"/>
      <c r="W96" s="124"/>
      <c r="X96" s="477"/>
      <c r="Y96" s="477"/>
      <c r="Z96" s="490"/>
      <c r="AA96" s="12"/>
      <c r="AB96" s="3"/>
    </row>
    <row r="97" spans="1:28" ht="15" customHeight="1">
      <c r="A97" s="64"/>
      <c r="B97" s="121"/>
      <c r="C97" s="122"/>
      <c r="D97" s="235"/>
      <c r="E97" s="138"/>
      <c r="F97" s="139"/>
      <c r="G97" s="140"/>
      <c r="H97" s="142"/>
      <c r="I97" s="713" t="s">
        <v>265</v>
      </c>
      <c r="J97" s="687"/>
      <c r="K97" s="687"/>
      <c r="L97" s="687"/>
      <c r="M97" s="687"/>
      <c r="N97" s="714"/>
      <c r="O97" s="78">
        <v>4</v>
      </c>
      <c r="P97" s="79">
        <v>12</v>
      </c>
      <c r="Q97" s="123" t="s">
        <v>185</v>
      </c>
      <c r="R97" s="144" t="s">
        <v>116</v>
      </c>
      <c r="S97" s="145" t="s">
        <v>184</v>
      </c>
      <c r="T97" s="144" t="s">
        <v>114</v>
      </c>
      <c r="U97" s="146" t="s">
        <v>183</v>
      </c>
      <c r="V97" s="110">
        <v>410</v>
      </c>
      <c r="W97" s="124"/>
      <c r="X97" s="483"/>
      <c r="Y97" s="483"/>
      <c r="Z97" s="483"/>
      <c r="AA97" s="12"/>
      <c r="AB97" s="3"/>
    </row>
    <row r="98" spans="1:28" ht="15" customHeight="1">
      <c r="A98" s="64"/>
      <c r="B98" s="121"/>
      <c r="C98" s="122"/>
      <c r="D98" s="692" t="s">
        <v>182</v>
      </c>
      <c r="E98" s="693"/>
      <c r="F98" s="693"/>
      <c r="G98" s="693"/>
      <c r="H98" s="693"/>
      <c r="I98" s="694"/>
      <c r="J98" s="694"/>
      <c r="K98" s="694"/>
      <c r="L98" s="694"/>
      <c r="M98" s="694"/>
      <c r="N98" s="695"/>
      <c r="O98" s="85">
        <v>5</v>
      </c>
      <c r="P98" s="86" t="s">
        <v>257</v>
      </c>
      <c r="Q98" s="123" t="s">
        <v>257</v>
      </c>
      <c r="R98" s="421" t="s">
        <v>257</v>
      </c>
      <c r="S98" s="420" t="s">
        <v>257</v>
      </c>
      <c r="T98" s="421" t="s">
        <v>257</v>
      </c>
      <c r="U98" s="422" t="s">
        <v>257</v>
      </c>
      <c r="V98" s="452" t="s">
        <v>257</v>
      </c>
      <c r="W98" s="124"/>
      <c r="X98" s="503">
        <f>X99+X105+X113</f>
        <v>22772909.039999999</v>
      </c>
      <c r="Y98" s="503">
        <f>Y99+Y105+Y113</f>
        <v>2908341.95</v>
      </c>
      <c r="Z98" s="504">
        <f>Z99+Z105+Z113</f>
        <v>1339580.8999999999</v>
      </c>
      <c r="AA98" s="12"/>
      <c r="AB98" s="3"/>
    </row>
    <row r="99" spans="1:28" ht="15" hidden="1" customHeight="1">
      <c r="A99" s="64"/>
      <c r="B99" s="121"/>
      <c r="C99" s="122"/>
      <c r="D99" s="230"/>
      <c r="E99" s="696" t="s">
        <v>181</v>
      </c>
      <c r="F99" s="697"/>
      <c r="G99" s="697"/>
      <c r="H99" s="697"/>
      <c r="I99" s="697"/>
      <c r="J99" s="697"/>
      <c r="K99" s="697"/>
      <c r="L99" s="697"/>
      <c r="M99" s="697"/>
      <c r="N99" s="698"/>
      <c r="O99" s="173">
        <v>5</v>
      </c>
      <c r="P99" s="174">
        <v>1</v>
      </c>
      <c r="Q99" s="169" t="s">
        <v>257</v>
      </c>
      <c r="R99" s="175" t="s">
        <v>257</v>
      </c>
      <c r="S99" s="176" t="s">
        <v>257</v>
      </c>
      <c r="T99" s="175" t="s">
        <v>257</v>
      </c>
      <c r="U99" s="177" t="s">
        <v>257</v>
      </c>
      <c r="V99" s="178" t="s">
        <v>257</v>
      </c>
      <c r="W99" s="171"/>
      <c r="X99" s="488">
        <f>X100</f>
        <v>0</v>
      </c>
      <c r="Y99" s="488">
        <f t="shared" ref="Y99:Z103" si="5">Y100</f>
        <v>0</v>
      </c>
      <c r="Z99" s="489">
        <f t="shared" si="5"/>
        <v>0</v>
      </c>
      <c r="AA99" s="12"/>
      <c r="AB99" s="3"/>
    </row>
    <row r="100" spans="1:28" ht="69" hidden="1" customHeight="1">
      <c r="A100" s="64"/>
      <c r="B100" s="121"/>
      <c r="C100" s="122"/>
      <c r="D100" s="230"/>
      <c r="E100" s="125"/>
      <c r="F100" s="687" t="s">
        <v>273</v>
      </c>
      <c r="G100" s="688"/>
      <c r="H100" s="688"/>
      <c r="I100" s="688"/>
      <c r="J100" s="688"/>
      <c r="K100" s="688"/>
      <c r="L100" s="688"/>
      <c r="M100" s="688"/>
      <c r="N100" s="689"/>
      <c r="O100" s="126">
        <v>5</v>
      </c>
      <c r="P100" s="127">
        <v>1</v>
      </c>
      <c r="Q100" s="123" t="s">
        <v>124</v>
      </c>
      <c r="R100" s="128" t="s">
        <v>116</v>
      </c>
      <c r="S100" s="129" t="s">
        <v>111</v>
      </c>
      <c r="T100" s="128" t="s">
        <v>110</v>
      </c>
      <c r="U100" s="130" t="s">
        <v>109</v>
      </c>
      <c r="V100" s="131" t="s">
        <v>257</v>
      </c>
      <c r="W100" s="124"/>
      <c r="X100" s="477">
        <f>X101</f>
        <v>0</v>
      </c>
      <c r="Y100" s="477">
        <f t="shared" si="5"/>
        <v>0</v>
      </c>
      <c r="Z100" s="490">
        <f t="shared" si="5"/>
        <v>0</v>
      </c>
      <c r="AA100" s="12"/>
      <c r="AB100" s="3"/>
    </row>
    <row r="101" spans="1:28" ht="15" hidden="1" customHeight="1">
      <c r="A101" s="64"/>
      <c r="B101" s="121"/>
      <c r="C101" s="122"/>
      <c r="D101" s="230"/>
      <c r="E101" s="134"/>
      <c r="F101" s="137"/>
      <c r="G101" s="687" t="s">
        <v>180</v>
      </c>
      <c r="H101" s="688"/>
      <c r="I101" s="688"/>
      <c r="J101" s="688"/>
      <c r="K101" s="688"/>
      <c r="L101" s="688"/>
      <c r="M101" s="688"/>
      <c r="N101" s="689"/>
      <c r="O101" s="126">
        <v>5</v>
      </c>
      <c r="P101" s="127">
        <v>1</v>
      </c>
      <c r="Q101" s="123" t="s">
        <v>179</v>
      </c>
      <c r="R101" s="128" t="s">
        <v>116</v>
      </c>
      <c r="S101" s="129" t="s">
        <v>174</v>
      </c>
      <c r="T101" s="128" t="s">
        <v>110</v>
      </c>
      <c r="U101" s="130" t="s">
        <v>109</v>
      </c>
      <c r="V101" s="131" t="s">
        <v>257</v>
      </c>
      <c r="W101" s="124"/>
      <c r="X101" s="477">
        <f>X102</f>
        <v>0</v>
      </c>
      <c r="Y101" s="477">
        <f t="shared" si="5"/>
        <v>0</v>
      </c>
      <c r="Z101" s="490">
        <f t="shared" si="5"/>
        <v>0</v>
      </c>
      <c r="AA101" s="12"/>
      <c r="AB101" s="3"/>
    </row>
    <row r="102" spans="1:28" ht="15" hidden="1" customHeight="1">
      <c r="A102" s="64"/>
      <c r="B102" s="121"/>
      <c r="C102" s="122"/>
      <c r="D102" s="230"/>
      <c r="E102" s="134"/>
      <c r="F102" s="147"/>
      <c r="G102" s="136"/>
      <c r="H102" s="687" t="s">
        <v>178</v>
      </c>
      <c r="I102" s="688"/>
      <c r="J102" s="688"/>
      <c r="K102" s="688"/>
      <c r="L102" s="688"/>
      <c r="M102" s="688"/>
      <c r="N102" s="689"/>
      <c r="O102" s="126">
        <v>5</v>
      </c>
      <c r="P102" s="127">
        <v>1</v>
      </c>
      <c r="Q102" s="123" t="s">
        <v>177</v>
      </c>
      <c r="R102" s="128" t="s">
        <v>116</v>
      </c>
      <c r="S102" s="129" t="s">
        <v>174</v>
      </c>
      <c r="T102" s="128" t="s">
        <v>173</v>
      </c>
      <c r="U102" s="130" t="s">
        <v>109</v>
      </c>
      <c r="V102" s="131" t="s">
        <v>257</v>
      </c>
      <c r="W102" s="124"/>
      <c r="X102" s="477">
        <f>X103</f>
        <v>0</v>
      </c>
      <c r="Y102" s="477">
        <f t="shared" si="5"/>
        <v>0</v>
      </c>
      <c r="Z102" s="490">
        <f t="shared" si="5"/>
        <v>0</v>
      </c>
      <c r="AA102" s="12"/>
      <c r="AB102" s="3"/>
    </row>
    <row r="103" spans="1:28" ht="15" hidden="1" customHeight="1">
      <c r="A103" s="64"/>
      <c r="B103" s="121"/>
      <c r="C103" s="122"/>
      <c r="D103" s="230"/>
      <c r="E103" s="134"/>
      <c r="F103" s="147"/>
      <c r="G103" s="148"/>
      <c r="H103" s="137"/>
      <c r="I103" s="687" t="s">
        <v>176</v>
      </c>
      <c r="J103" s="688"/>
      <c r="K103" s="688"/>
      <c r="L103" s="688"/>
      <c r="M103" s="688"/>
      <c r="N103" s="689"/>
      <c r="O103" s="126">
        <v>5</v>
      </c>
      <c r="P103" s="127">
        <v>1</v>
      </c>
      <c r="Q103" s="123" t="s">
        <v>175</v>
      </c>
      <c r="R103" s="128" t="s">
        <v>116</v>
      </c>
      <c r="S103" s="129" t="s">
        <v>174</v>
      </c>
      <c r="T103" s="128" t="s">
        <v>173</v>
      </c>
      <c r="U103" s="130" t="s">
        <v>172</v>
      </c>
      <c r="V103" s="131" t="s">
        <v>257</v>
      </c>
      <c r="W103" s="124"/>
      <c r="X103" s="477">
        <f>X104</f>
        <v>0</v>
      </c>
      <c r="Y103" s="477">
        <f t="shared" si="5"/>
        <v>0</v>
      </c>
      <c r="Z103" s="490">
        <f t="shared" si="5"/>
        <v>0</v>
      </c>
      <c r="AA103" s="12"/>
      <c r="AB103" s="3"/>
    </row>
    <row r="104" spans="1:28" ht="29.25" hidden="1" customHeight="1">
      <c r="A104" s="64"/>
      <c r="B104" s="121"/>
      <c r="C104" s="122"/>
      <c r="D104" s="230"/>
      <c r="E104" s="138"/>
      <c r="F104" s="139"/>
      <c r="G104" s="140"/>
      <c r="H104" s="141"/>
      <c r="I104" s="142"/>
      <c r="J104" s="684" t="s">
        <v>155</v>
      </c>
      <c r="K104" s="684"/>
      <c r="L104" s="684"/>
      <c r="M104" s="684"/>
      <c r="N104" s="685"/>
      <c r="O104" s="78">
        <v>5</v>
      </c>
      <c r="P104" s="79">
        <v>1</v>
      </c>
      <c r="Q104" s="123" t="s">
        <v>175</v>
      </c>
      <c r="R104" s="144" t="s">
        <v>116</v>
      </c>
      <c r="S104" s="145" t="s">
        <v>174</v>
      </c>
      <c r="T104" s="144" t="s">
        <v>173</v>
      </c>
      <c r="U104" s="146" t="s">
        <v>172</v>
      </c>
      <c r="V104" s="110" t="s">
        <v>151</v>
      </c>
      <c r="W104" s="124"/>
      <c r="X104" s="474">
        <v>0</v>
      </c>
      <c r="Y104" s="474">
        <v>0</v>
      </c>
      <c r="Z104" s="478">
        <v>0</v>
      </c>
      <c r="AA104" s="12"/>
      <c r="AB104" s="3"/>
    </row>
    <row r="105" spans="1:28" ht="15" customHeight="1">
      <c r="A105" s="64"/>
      <c r="B105" s="121"/>
      <c r="C105" s="122"/>
      <c r="D105" s="230"/>
      <c r="E105" s="696" t="s">
        <v>171</v>
      </c>
      <c r="F105" s="697"/>
      <c r="G105" s="697"/>
      <c r="H105" s="697"/>
      <c r="I105" s="697"/>
      <c r="J105" s="705"/>
      <c r="K105" s="705"/>
      <c r="L105" s="705"/>
      <c r="M105" s="705"/>
      <c r="N105" s="706"/>
      <c r="O105" s="167">
        <v>5</v>
      </c>
      <c r="P105" s="168">
        <v>2</v>
      </c>
      <c r="Q105" s="169" t="s">
        <v>257</v>
      </c>
      <c r="R105" s="232" t="s">
        <v>257</v>
      </c>
      <c r="S105" s="233" t="s">
        <v>257</v>
      </c>
      <c r="T105" s="232" t="s">
        <v>257</v>
      </c>
      <c r="U105" s="234" t="s">
        <v>257</v>
      </c>
      <c r="V105" s="170" t="s">
        <v>257</v>
      </c>
      <c r="W105" s="171"/>
      <c r="X105" s="502">
        <f>X110+X112</f>
        <v>644160</v>
      </c>
      <c r="Y105" s="502">
        <f t="shared" ref="X105:Z109" si="6">Y106</f>
        <v>100000</v>
      </c>
      <c r="Z105" s="505">
        <f t="shared" si="6"/>
        <v>100000</v>
      </c>
      <c r="AA105" s="12"/>
      <c r="AB105" s="3"/>
    </row>
    <row r="106" spans="1:28" ht="62.25" customHeight="1">
      <c r="A106" s="64"/>
      <c r="B106" s="121"/>
      <c r="C106" s="122"/>
      <c r="D106" s="230"/>
      <c r="E106" s="125"/>
      <c r="F106" s="687" t="s">
        <v>273</v>
      </c>
      <c r="G106" s="688"/>
      <c r="H106" s="688"/>
      <c r="I106" s="688"/>
      <c r="J106" s="688"/>
      <c r="K106" s="688"/>
      <c r="L106" s="688"/>
      <c r="M106" s="688"/>
      <c r="N106" s="689"/>
      <c r="O106" s="126">
        <v>5</v>
      </c>
      <c r="P106" s="127">
        <v>2</v>
      </c>
      <c r="Q106" s="123" t="s">
        <v>124</v>
      </c>
      <c r="R106" s="128" t="s">
        <v>116</v>
      </c>
      <c r="S106" s="129" t="s">
        <v>111</v>
      </c>
      <c r="T106" s="128" t="s">
        <v>110</v>
      </c>
      <c r="U106" s="130" t="s">
        <v>109</v>
      </c>
      <c r="V106" s="131" t="s">
        <v>257</v>
      </c>
      <c r="W106" s="124"/>
      <c r="X106" s="477">
        <f t="shared" si="6"/>
        <v>500000</v>
      </c>
      <c r="Y106" s="477">
        <f t="shared" si="6"/>
        <v>100000</v>
      </c>
      <c r="Z106" s="490">
        <f t="shared" si="6"/>
        <v>100000</v>
      </c>
      <c r="AA106" s="12"/>
      <c r="AB106" s="3"/>
    </row>
    <row r="107" spans="1:28" ht="29.25" customHeight="1">
      <c r="A107" s="64"/>
      <c r="B107" s="121"/>
      <c r="C107" s="122"/>
      <c r="D107" s="230"/>
      <c r="E107" s="134"/>
      <c r="F107" s="137"/>
      <c r="G107" s="687" t="s">
        <v>170</v>
      </c>
      <c r="H107" s="688"/>
      <c r="I107" s="688"/>
      <c r="J107" s="688"/>
      <c r="K107" s="688"/>
      <c r="L107" s="688"/>
      <c r="M107" s="688"/>
      <c r="N107" s="689"/>
      <c r="O107" s="126">
        <v>5</v>
      </c>
      <c r="P107" s="127">
        <v>2</v>
      </c>
      <c r="Q107" s="123" t="s">
        <v>169</v>
      </c>
      <c r="R107" s="128" t="s">
        <v>116</v>
      </c>
      <c r="S107" s="129" t="s">
        <v>164</v>
      </c>
      <c r="T107" s="128" t="s">
        <v>110</v>
      </c>
      <c r="U107" s="130" t="s">
        <v>109</v>
      </c>
      <c r="V107" s="131" t="s">
        <v>257</v>
      </c>
      <c r="W107" s="124"/>
      <c r="X107" s="477">
        <f t="shared" si="6"/>
        <v>500000</v>
      </c>
      <c r="Y107" s="477">
        <f t="shared" si="6"/>
        <v>100000</v>
      </c>
      <c r="Z107" s="490">
        <f t="shared" si="6"/>
        <v>100000</v>
      </c>
      <c r="AA107" s="12"/>
      <c r="AB107" s="3"/>
    </row>
    <row r="108" spans="1:28" ht="29.25" customHeight="1">
      <c r="A108" s="64"/>
      <c r="B108" s="121"/>
      <c r="C108" s="122"/>
      <c r="D108" s="230"/>
      <c r="E108" s="134"/>
      <c r="F108" s="147"/>
      <c r="G108" s="136"/>
      <c r="H108" s="687" t="s">
        <v>168</v>
      </c>
      <c r="I108" s="688"/>
      <c r="J108" s="688"/>
      <c r="K108" s="688"/>
      <c r="L108" s="688"/>
      <c r="M108" s="688"/>
      <c r="N108" s="689"/>
      <c r="O108" s="126">
        <v>5</v>
      </c>
      <c r="P108" s="127">
        <v>2</v>
      </c>
      <c r="Q108" s="123" t="s">
        <v>167</v>
      </c>
      <c r="R108" s="128" t="s">
        <v>116</v>
      </c>
      <c r="S108" s="129" t="s">
        <v>164</v>
      </c>
      <c r="T108" s="128" t="s">
        <v>163</v>
      </c>
      <c r="U108" s="130" t="s">
        <v>109</v>
      </c>
      <c r="V108" s="131" t="s">
        <v>257</v>
      </c>
      <c r="W108" s="124"/>
      <c r="X108" s="477">
        <f t="shared" si="6"/>
        <v>500000</v>
      </c>
      <c r="Y108" s="477">
        <f t="shared" si="6"/>
        <v>100000</v>
      </c>
      <c r="Z108" s="490">
        <f t="shared" si="6"/>
        <v>100000</v>
      </c>
      <c r="AA108" s="12"/>
      <c r="AB108" s="3"/>
    </row>
    <row r="109" spans="1:28" ht="15" customHeight="1">
      <c r="A109" s="64"/>
      <c r="B109" s="121"/>
      <c r="C109" s="122"/>
      <c r="D109" s="230"/>
      <c r="E109" s="134"/>
      <c r="F109" s="147"/>
      <c r="G109" s="148"/>
      <c r="H109" s="137"/>
      <c r="I109" s="687" t="s">
        <v>166</v>
      </c>
      <c r="J109" s="688"/>
      <c r="K109" s="688"/>
      <c r="L109" s="688"/>
      <c r="M109" s="688"/>
      <c r="N109" s="689"/>
      <c r="O109" s="126">
        <v>5</v>
      </c>
      <c r="P109" s="127">
        <v>2</v>
      </c>
      <c r="Q109" s="123" t="s">
        <v>165</v>
      </c>
      <c r="R109" s="128" t="s">
        <v>116</v>
      </c>
      <c r="S109" s="129" t="s">
        <v>164</v>
      </c>
      <c r="T109" s="128" t="s">
        <v>163</v>
      </c>
      <c r="U109" s="130" t="s">
        <v>162</v>
      </c>
      <c r="V109" s="131" t="s">
        <v>257</v>
      </c>
      <c r="W109" s="124"/>
      <c r="X109" s="477">
        <f t="shared" si="6"/>
        <v>500000</v>
      </c>
      <c r="Y109" s="477">
        <f t="shared" si="6"/>
        <v>100000</v>
      </c>
      <c r="Z109" s="490">
        <f t="shared" si="6"/>
        <v>100000</v>
      </c>
      <c r="AA109" s="12"/>
      <c r="AB109" s="3"/>
    </row>
    <row r="110" spans="1:28" ht="30.75" customHeight="1">
      <c r="A110" s="64"/>
      <c r="B110" s="121"/>
      <c r="C110" s="122"/>
      <c r="D110" s="230"/>
      <c r="E110" s="138"/>
      <c r="F110" s="139"/>
      <c r="G110" s="140"/>
      <c r="H110" s="141"/>
      <c r="I110" s="142"/>
      <c r="J110" s="684" t="s">
        <v>155</v>
      </c>
      <c r="K110" s="684"/>
      <c r="L110" s="684"/>
      <c r="M110" s="684"/>
      <c r="N110" s="685"/>
      <c r="O110" s="78">
        <v>5</v>
      </c>
      <c r="P110" s="79">
        <v>2</v>
      </c>
      <c r="Q110" s="123" t="s">
        <v>165</v>
      </c>
      <c r="R110" s="144" t="s">
        <v>116</v>
      </c>
      <c r="S110" s="145" t="s">
        <v>164</v>
      </c>
      <c r="T110" s="144" t="s">
        <v>163</v>
      </c>
      <c r="U110" s="146" t="s">
        <v>162</v>
      </c>
      <c r="V110" s="110" t="s">
        <v>151</v>
      </c>
      <c r="W110" s="124"/>
      <c r="X110" s="483">
        <v>500000</v>
      </c>
      <c r="Y110" s="483">
        <v>100000</v>
      </c>
      <c r="Z110" s="484">
        <v>100000</v>
      </c>
      <c r="AA110" s="12"/>
      <c r="AB110" s="3"/>
    </row>
    <row r="111" spans="1:28" ht="30.75" customHeight="1">
      <c r="A111" s="64"/>
      <c r="B111" s="121"/>
      <c r="C111" s="122"/>
      <c r="D111" s="230"/>
      <c r="E111" s="138"/>
      <c r="F111" s="548"/>
      <c r="G111" s="140"/>
      <c r="H111" s="549"/>
      <c r="I111" s="552"/>
      <c r="J111" s="391"/>
      <c r="K111" s="391"/>
      <c r="L111" s="391"/>
      <c r="M111" s="550" t="s">
        <v>436</v>
      </c>
      <c r="N111" s="551"/>
      <c r="O111" s="78">
        <v>5</v>
      </c>
      <c r="P111" s="79">
        <v>2</v>
      </c>
      <c r="Q111" s="123"/>
      <c r="R111" s="144" t="s">
        <v>116</v>
      </c>
      <c r="S111" s="145" t="s">
        <v>164</v>
      </c>
      <c r="T111" s="144" t="s">
        <v>163</v>
      </c>
      <c r="U111" s="146" t="s">
        <v>162</v>
      </c>
      <c r="V111" s="547">
        <v>400</v>
      </c>
      <c r="W111" s="124"/>
      <c r="X111" s="483">
        <v>144160</v>
      </c>
      <c r="Y111" s="483">
        <v>0</v>
      </c>
      <c r="Z111" s="484">
        <v>0</v>
      </c>
      <c r="AA111" s="12"/>
      <c r="AB111" s="3"/>
    </row>
    <row r="112" spans="1:28" ht="15.6">
      <c r="A112" s="64"/>
      <c r="B112" s="121"/>
      <c r="C112" s="122"/>
      <c r="D112" s="230"/>
      <c r="E112" s="138"/>
      <c r="F112" s="468"/>
      <c r="G112" s="140"/>
      <c r="H112" s="469"/>
      <c r="I112" s="472"/>
      <c r="J112" s="391"/>
      <c r="K112" s="391"/>
      <c r="L112" s="391"/>
      <c r="M112" s="470" t="s">
        <v>265</v>
      </c>
      <c r="N112" s="471"/>
      <c r="O112" s="78">
        <v>5</v>
      </c>
      <c r="P112" s="79">
        <v>2</v>
      </c>
      <c r="Q112" s="123"/>
      <c r="R112" s="144" t="s">
        <v>116</v>
      </c>
      <c r="S112" s="145" t="s">
        <v>164</v>
      </c>
      <c r="T112" s="144" t="s">
        <v>163</v>
      </c>
      <c r="U112" s="146" t="s">
        <v>162</v>
      </c>
      <c r="V112" s="466">
        <v>410</v>
      </c>
      <c r="W112" s="124"/>
      <c r="X112" s="483">
        <v>144160</v>
      </c>
      <c r="Y112" s="483">
        <v>0</v>
      </c>
      <c r="Z112" s="484">
        <v>0</v>
      </c>
      <c r="AA112" s="12"/>
      <c r="AB112" s="3"/>
    </row>
    <row r="113" spans="1:28" ht="15" customHeight="1">
      <c r="A113" s="64"/>
      <c r="B113" s="121"/>
      <c r="C113" s="122"/>
      <c r="D113" s="230"/>
      <c r="E113" s="696" t="s">
        <v>161</v>
      </c>
      <c r="F113" s="697"/>
      <c r="G113" s="697"/>
      <c r="H113" s="697"/>
      <c r="I113" s="697"/>
      <c r="J113" s="705"/>
      <c r="K113" s="705"/>
      <c r="L113" s="705"/>
      <c r="M113" s="705"/>
      <c r="N113" s="706"/>
      <c r="O113" s="167">
        <v>5</v>
      </c>
      <c r="P113" s="168">
        <v>3</v>
      </c>
      <c r="Q113" s="514" t="s">
        <v>257</v>
      </c>
      <c r="R113" s="232" t="s">
        <v>257</v>
      </c>
      <c r="S113" s="233" t="s">
        <v>257</v>
      </c>
      <c r="T113" s="232" t="s">
        <v>257</v>
      </c>
      <c r="U113" s="234" t="s">
        <v>257</v>
      </c>
      <c r="V113" s="170" t="s">
        <v>257</v>
      </c>
      <c r="W113" s="515"/>
      <c r="X113" s="502">
        <f>X115+X119+X123+X125+X128</f>
        <v>22128749.039999999</v>
      </c>
      <c r="Y113" s="502">
        <f>Y124</f>
        <v>2808341.95</v>
      </c>
      <c r="Z113" s="506">
        <f>Z114+Z123</f>
        <v>1239580.8999999999</v>
      </c>
      <c r="AA113" s="12"/>
      <c r="AB113" s="3"/>
    </row>
    <row r="114" spans="1:28" ht="66.75" customHeight="1">
      <c r="A114" s="64"/>
      <c r="B114" s="121"/>
      <c r="C114" s="122"/>
      <c r="D114" s="230"/>
      <c r="E114" s="125"/>
      <c r="F114" s="687" t="s">
        <v>125</v>
      </c>
      <c r="G114" s="688"/>
      <c r="H114" s="688"/>
      <c r="I114" s="688"/>
      <c r="J114" s="688"/>
      <c r="K114" s="688"/>
      <c r="L114" s="688"/>
      <c r="M114" s="688"/>
      <c r="N114" s="689"/>
      <c r="O114" s="126">
        <v>5</v>
      </c>
      <c r="P114" s="127">
        <v>3</v>
      </c>
      <c r="Q114" s="123" t="s">
        <v>124</v>
      </c>
      <c r="R114" s="128" t="s">
        <v>116</v>
      </c>
      <c r="S114" s="129" t="s">
        <v>111</v>
      </c>
      <c r="T114" s="128" t="s">
        <v>110</v>
      </c>
      <c r="U114" s="130" t="s">
        <v>109</v>
      </c>
      <c r="V114" s="131" t="s">
        <v>257</v>
      </c>
      <c r="W114" s="124"/>
      <c r="X114" s="477">
        <f>X115</f>
        <v>312800.33</v>
      </c>
      <c r="Y114" s="477">
        <f t="shared" ref="Y114:Z117" si="7">Y115</f>
        <v>0</v>
      </c>
      <c r="Z114" s="490">
        <f t="shared" si="7"/>
        <v>0</v>
      </c>
      <c r="AA114" s="12"/>
      <c r="AB114" s="3"/>
    </row>
    <row r="115" spans="1:28" ht="15" customHeight="1">
      <c r="A115" s="64"/>
      <c r="B115" s="121"/>
      <c r="C115" s="122"/>
      <c r="D115" s="230"/>
      <c r="E115" s="134"/>
      <c r="F115" s="137"/>
      <c r="G115" s="709" t="s">
        <v>160</v>
      </c>
      <c r="H115" s="710"/>
      <c r="I115" s="710"/>
      <c r="J115" s="710"/>
      <c r="K115" s="710"/>
      <c r="L115" s="710"/>
      <c r="M115" s="710"/>
      <c r="N115" s="711"/>
      <c r="O115" s="126">
        <v>5</v>
      </c>
      <c r="P115" s="127">
        <v>3</v>
      </c>
      <c r="Q115" s="123" t="s">
        <v>159</v>
      </c>
      <c r="R115" s="128" t="s">
        <v>116</v>
      </c>
      <c r="S115" s="129" t="s">
        <v>153</v>
      </c>
      <c r="T115" s="128" t="s">
        <v>110</v>
      </c>
      <c r="U115" s="130" t="s">
        <v>109</v>
      </c>
      <c r="V115" s="131" t="s">
        <v>257</v>
      </c>
      <c r="W115" s="124"/>
      <c r="X115" s="477">
        <f>X116</f>
        <v>312800.33</v>
      </c>
      <c r="Y115" s="477">
        <f t="shared" si="7"/>
        <v>0</v>
      </c>
      <c r="Z115" s="490">
        <f t="shared" si="7"/>
        <v>0</v>
      </c>
      <c r="AA115" s="12"/>
      <c r="AB115" s="3"/>
    </row>
    <row r="116" spans="1:28" ht="15" customHeight="1">
      <c r="A116" s="64"/>
      <c r="B116" s="121"/>
      <c r="C116" s="122"/>
      <c r="D116" s="230"/>
      <c r="E116" s="134"/>
      <c r="F116" s="147"/>
      <c r="G116" s="136"/>
      <c r="H116" s="687" t="s">
        <v>158</v>
      </c>
      <c r="I116" s="688"/>
      <c r="J116" s="688"/>
      <c r="K116" s="688"/>
      <c r="L116" s="688"/>
      <c r="M116" s="688"/>
      <c r="N116" s="689"/>
      <c r="O116" s="126">
        <v>5</v>
      </c>
      <c r="P116" s="127">
        <v>3</v>
      </c>
      <c r="Q116" s="123" t="s">
        <v>157</v>
      </c>
      <c r="R116" s="128" t="s">
        <v>116</v>
      </c>
      <c r="S116" s="129" t="s">
        <v>153</v>
      </c>
      <c r="T116" s="128" t="s">
        <v>114</v>
      </c>
      <c r="U116" s="130" t="s">
        <v>109</v>
      </c>
      <c r="V116" s="131" t="s">
        <v>257</v>
      </c>
      <c r="W116" s="124"/>
      <c r="X116" s="477">
        <f>X117</f>
        <v>312800.33</v>
      </c>
      <c r="Y116" s="477">
        <f t="shared" si="7"/>
        <v>0</v>
      </c>
      <c r="Z116" s="490">
        <f t="shared" si="7"/>
        <v>0</v>
      </c>
      <c r="AA116" s="12"/>
      <c r="AB116" s="3"/>
    </row>
    <row r="117" spans="1:28" ht="15" customHeight="1">
      <c r="A117" s="64"/>
      <c r="B117" s="121"/>
      <c r="C117" s="122"/>
      <c r="D117" s="230"/>
      <c r="E117" s="134"/>
      <c r="F117" s="147"/>
      <c r="G117" s="148"/>
      <c r="H117" s="137"/>
      <c r="I117" s="687" t="s">
        <v>156</v>
      </c>
      <c r="J117" s="688"/>
      <c r="K117" s="688"/>
      <c r="L117" s="688"/>
      <c r="M117" s="688"/>
      <c r="N117" s="689"/>
      <c r="O117" s="126">
        <v>5</v>
      </c>
      <c r="P117" s="127">
        <v>3</v>
      </c>
      <c r="Q117" s="123" t="s">
        <v>154</v>
      </c>
      <c r="R117" s="128" t="s">
        <v>116</v>
      </c>
      <c r="S117" s="129" t="s">
        <v>153</v>
      </c>
      <c r="T117" s="128" t="s">
        <v>114</v>
      </c>
      <c r="U117" s="130" t="s">
        <v>152</v>
      </c>
      <c r="V117" s="131" t="s">
        <v>257</v>
      </c>
      <c r="W117" s="124"/>
      <c r="X117" s="477">
        <f>X118</f>
        <v>312800.33</v>
      </c>
      <c r="Y117" s="477">
        <f t="shared" si="7"/>
        <v>0</v>
      </c>
      <c r="Z117" s="490">
        <f t="shared" si="7"/>
        <v>0</v>
      </c>
      <c r="AA117" s="12"/>
      <c r="AB117" s="3"/>
    </row>
    <row r="118" spans="1:28" ht="35.25" customHeight="1">
      <c r="A118" s="64"/>
      <c r="B118" s="121"/>
      <c r="C118" s="122"/>
      <c r="D118" s="235"/>
      <c r="E118" s="138"/>
      <c r="F118" s="139"/>
      <c r="G118" s="140"/>
      <c r="H118" s="141"/>
      <c r="I118" s="142"/>
      <c r="J118" s="684" t="s">
        <v>155</v>
      </c>
      <c r="K118" s="684"/>
      <c r="L118" s="684"/>
      <c r="M118" s="684"/>
      <c r="N118" s="685"/>
      <c r="O118" s="78">
        <v>5</v>
      </c>
      <c r="P118" s="79">
        <v>3</v>
      </c>
      <c r="Q118" s="123" t="s">
        <v>154</v>
      </c>
      <c r="R118" s="144" t="s">
        <v>116</v>
      </c>
      <c r="S118" s="145" t="s">
        <v>153</v>
      </c>
      <c r="T118" s="144" t="s">
        <v>114</v>
      </c>
      <c r="U118" s="146" t="s">
        <v>152</v>
      </c>
      <c r="V118" s="110" t="s">
        <v>151</v>
      </c>
      <c r="W118" s="124"/>
      <c r="X118" s="483">
        <v>312800.33</v>
      </c>
      <c r="Y118" s="483">
        <v>0</v>
      </c>
      <c r="Z118" s="484">
        <v>0</v>
      </c>
      <c r="AA118" s="12"/>
      <c r="AB118" s="3"/>
    </row>
    <row r="119" spans="1:28" ht="24" customHeight="1">
      <c r="A119" s="64"/>
      <c r="B119" s="121"/>
      <c r="C119" s="122"/>
      <c r="D119" s="235"/>
      <c r="E119" s="138"/>
      <c r="F119" s="587"/>
      <c r="G119" s="140"/>
      <c r="H119" s="588"/>
      <c r="I119" s="590"/>
      <c r="J119" s="391"/>
      <c r="K119" s="391"/>
      <c r="L119" s="391"/>
      <c r="M119" s="419">
        <f>X114+X119+X123+X125+X128</f>
        <v>22128749.039999999</v>
      </c>
      <c r="N119" s="392"/>
      <c r="O119" s="287">
        <v>5</v>
      </c>
      <c r="P119" s="288">
        <v>3</v>
      </c>
      <c r="Q119" s="279"/>
      <c r="R119" s="289">
        <v>85</v>
      </c>
      <c r="S119" s="290">
        <v>6</v>
      </c>
      <c r="T119" s="289">
        <v>1</v>
      </c>
      <c r="U119" s="291" t="s">
        <v>437</v>
      </c>
      <c r="V119" s="586"/>
      <c r="W119" s="124"/>
      <c r="X119" s="483">
        <f>X122</f>
        <v>2488273</v>
      </c>
      <c r="Y119" s="483">
        <v>0</v>
      </c>
      <c r="Z119" s="484">
        <v>0</v>
      </c>
      <c r="AA119" s="12"/>
      <c r="AB119" s="3"/>
    </row>
    <row r="120" spans="1:28" ht="35.25" customHeight="1">
      <c r="A120" s="64"/>
      <c r="B120" s="121"/>
      <c r="C120" s="122"/>
      <c r="D120" s="235"/>
      <c r="E120" s="138"/>
      <c r="F120" s="587"/>
      <c r="G120" s="140"/>
      <c r="H120" s="588"/>
      <c r="I120" s="590"/>
      <c r="J120" s="391"/>
      <c r="K120" s="391"/>
      <c r="L120" s="391"/>
      <c r="M120" s="589" t="s">
        <v>439</v>
      </c>
      <c r="N120" s="392"/>
      <c r="O120" s="287">
        <v>5</v>
      </c>
      <c r="P120" s="288">
        <v>3</v>
      </c>
      <c r="Q120" s="279"/>
      <c r="R120" s="289">
        <v>85</v>
      </c>
      <c r="S120" s="290">
        <v>6</v>
      </c>
      <c r="T120" s="289">
        <v>1</v>
      </c>
      <c r="U120" s="291" t="s">
        <v>437</v>
      </c>
      <c r="V120" s="586">
        <v>0</v>
      </c>
      <c r="W120" s="124"/>
      <c r="X120" s="483">
        <f>X122</f>
        <v>2488273</v>
      </c>
      <c r="Y120" s="483">
        <v>0</v>
      </c>
      <c r="Z120" s="484">
        <v>0</v>
      </c>
      <c r="AA120" s="12"/>
      <c r="AB120" s="3"/>
    </row>
    <row r="121" spans="1:28" ht="21" customHeight="1">
      <c r="A121" s="64"/>
      <c r="B121" s="121"/>
      <c r="C121" s="122"/>
      <c r="D121" s="235"/>
      <c r="E121" s="138"/>
      <c r="F121" s="587"/>
      <c r="G121" s="140"/>
      <c r="H121" s="588"/>
      <c r="I121" s="590"/>
      <c r="J121" s="391"/>
      <c r="K121" s="391"/>
      <c r="L121" s="391"/>
      <c r="M121" s="589" t="s">
        <v>265</v>
      </c>
      <c r="N121" s="392"/>
      <c r="O121" s="287">
        <v>5</v>
      </c>
      <c r="P121" s="288">
        <v>3</v>
      </c>
      <c r="Q121" s="279"/>
      <c r="R121" s="289">
        <v>85</v>
      </c>
      <c r="S121" s="290">
        <v>6</v>
      </c>
      <c r="T121" s="289">
        <v>1</v>
      </c>
      <c r="U121" s="291" t="s">
        <v>437</v>
      </c>
      <c r="V121" s="586">
        <v>400</v>
      </c>
      <c r="W121" s="124"/>
      <c r="X121" s="483">
        <f>X122</f>
        <v>2488273</v>
      </c>
      <c r="Y121" s="483">
        <v>0</v>
      </c>
      <c r="Z121" s="484">
        <v>0</v>
      </c>
      <c r="AA121" s="12"/>
      <c r="AB121" s="3"/>
    </row>
    <row r="122" spans="1:28" ht="35.25" customHeight="1">
      <c r="A122" s="64"/>
      <c r="B122" s="121"/>
      <c r="C122" s="122"/>
      <c r="D122" s="235"/>
      <c r="E122" s="138"/>
      <c r="F122" s="587"/>
      <c r="G122" s="140"/>
      <c r="H122" s="588"/>
      <c r="I122" s="590"/>
      <c r="J122" s="391"/>
      <c r="K122" s="391"/>
      <c r="L122" s="391"/>
      <c r="M122" s="589" t="s">
        <v>440</v>
      </c>
      <c r="N122" s="392"/>
      <c r="O122" s="287">
        <v>5</v>
      </c>
      <c r="P122" s="288">
        <v>3</v>
      </c>
      <c r="Q122" s="279"/>
      <c r="R122" s="289">
        <v>85</v>
      </c>
      <c r="S122" s="290">
        <v>6</v>
      </c>
      <c r="T122" s="289">
        <v>1</v>
      </c>
      <c r="U122" s="291" t="s">
        <v>437</v>
      </c>
      <c r="V122" s="586">
        <v>410</v>
      </c>
      <c r="W122" s="124"/>
      <c r="X122" s="483">
        <v>2488273</v>
      </c>
      <c r="Y122" s="483">
        <v>0</v>
      </c>
      <c r="Z122" s="484">
        <v>0</v>
      </c>
      <c r="AA122" s="12"/>
      <c r="AB122" s="3"/>
    </row>
    <row r="123" spans="1:28" ht="27" customHeight="1">
      <c r="A123" s="64"/>
      <c r="B123" s="121"/>
      <c r="C123" s="122"/>
      <c r="D123" s="235"/>
      <c r="E123" s="138"/>
      <c r="F123" s="139"/>
      <c r="G123" s="140"/>
      <c r="H123" s="141"/>
      <c r="I123" s="142"/>
      <c r="J123" s="391"/>
      <c r="K123" s="391"/>
      <c r="L123" s="391"/>
      <c r="M123" s="419" t="s">
        <v>95</v>
      </c>
      <c r="N123" s="392"/>
      <c r="O123" s="78">
        <v>5</v>
      </c>
      <c r="P123" s="79">
        <v>3</v>
      </c>
      <c r="Q123" s="123"/>
      <c r="R123" s="239">
        <v>85</v>
      </c>
      <c r="S123" s="240">
        <v>6</v>
      </c>
      <c r="T123" s="239">
        <v>0</v>
      </c>
      <c r="U123" s="241">
        <v>0</v>
      </c>
      <c r="V123" s="110"/>
      <c r="W123" s="124"/>
      <c r="X123" s="483">
        <f>X124</f>
        <v>1435111.71</v>
      </c>
      <c r="Y123" s="483">
        <f>Y124</f>
        <v>2808341.95</v>
      </c>
      <c r="Z123" s="483">
        <f>Z124</f>
        <v>1239580.8999999999</v>
      </c>
      <c r="AA123" s="12"/>
      <c r="AB123" s="3"/>
    </row>
    <row r="124" spans="1:28" ht="33" customHeight="1">
      <c r="A124" s="64"/>
      <c r="B124" s="121"/>
      <c r="C124" s="122"/>
      <c r="D124" s="235"/>
      <c r="E124" s="138"/>
      <c r="F124" s="571"/>
      <c r="G124" s="140"/>
      <c r="H124" s="572"/>
      <c r="I124" s="574"/>
      <c r="J124" s="391"/>
      <c r="K124" s="391"/>
      <c r="L124" s="391"/>
      <c r="M124" s="573" t="s">
        <v>155</v>
      </c>
      <c r="N124" s="392"/>
      <c r="O124" s="78">
        <v>5</v>
      </c>
      <c r="P124" s="79">
        <v>3</v>
      </c>
      <c r="Q124" s="123"/>
      <c r="R124" s="289" t="s">
        <v>116</v>
      </c>
      <c r="S124" s="290">
        <v>6</v>
      </c>
      <c r="T124" s="289">
        <v>3</v>
      </c>
      <c r="U124" s="291">
        <v>90038</v>
      </c>
      <c r="V124" s="570">
        <v>240</v>
      </c>
      <c r="W124" s="124"/>
      <c r="X124" s="483">
        <v>1435111.71</v>
      </c>
      <c r="Y124" s="483">
        <v>2808341.95</v>
      </c>
      <c r="Z124" s="483">
        <v>1239580.8999999999</v>
      </c>
      <c r="AA124" s="12"/>
      <c r="AB124" s="3"/>
    </row>
    <row r="125" spans="1:28" ht="24" customHeight="1">
      <c r="A125" s="64"/>
      <c r="B125" s="121"/>
      <c r="C125" s="122"/>
      <c r="D125" s="235"/>
      <c r="E125" s="138"/>
      <c r="F125" s="571"/>
      <c r="G125" s="140"/>
      <c r="H125" s="572"/>
      <c r="I125" s="574"/>
      <c r="J125" s="391"/>
      <c r="K125" s="391"/>
      <c r="L125" s="391"/>
      <c r="M125" s="419" t="s">
        <v>442</v>
      </c>
      <c r="N125" s="392"/>
      <c r="O125" s="287">
        <v>5</v>
      </c>
      <c r="P125" s="288">
        <v>3</v>
      </c>
      <c r="Q125" s="279"/>
      <c r="R125" s="289">
        <v>92</v>
      </c>
      <c r="S125" s="290">
        <v>0</v>
      </c>
      <c r="T125" s="289">
        <v>2</v>
      </c>
      <c r="U125" s="291">
        <v>95032</v>
      </c>
      <c r="V125" s="570">
        <v>200</v>
      </c>
      <c r="W125" s="124"/>
      <c r="X125" s="483">
        <f>X127</f>
        <v>3152985</v>
      </c>
      <c r="Y125" s="483">
        <v>0</v>
      </c>
      <c r="Z125" s="483">
        <v>0</v>
      </c>
      <c r="AA125" s="12"/>
      <c r="AB125" s="3"/>
    </row>
    <row r="126" spans="1:28" ht="33" customHeight="1">
      <c r="A126" s="64"/>
      <c r="B126" s="121"/>
      <c r="C126" s="122"/>
      <c r="D126" s="235"/>
      <c r="E126" s="138"/>
      <c r="F126" s="571"/>
      <c r="G126" s="140"/>
      <c r="H126" s="572"/>
      <c r="I126" s="574"/>
      <c r="J126" s="391"/>
      <c r="K126" s="391"/>
      <c r="L126" s="391"/>
      <c r="M126" s="573" t="s">
        <v>155</v>
      </c>
      <c r="N126" s="392"/>
      <c r="O126" s="287">
        <v>5</v>
      </c>
      <c r="P126" s="288">
        <v>3</v>
      </c>
      <c r="Q126" s="279"/>
      <c r="R126" s="289">
        <v>92</v>
      </c>
      <c r="S126" s="290">
        <v>0</v>
      </c>
      <c r="T126" s="289">
        <v>2</v>
      </c>
      <c r="U126" s="291">
        <v>95032</v>
      </c>
      <c r="V126" s="570">
        <v>240</v>
      </c>
      <c r="W126" s="124"/>
      <c r="X126" s="483">
        <f>X127</f>
        <v>3152985</v>
      </c>
      <c r="Y126" s="483">
        <v>0</v>
      </c>
      <c r="Z126" s="483">
        <v>0</v>
      </c>
      <c r="AA126" s="12"/>
      <c r="AB126" s="3"/>
    </row>
    <row r="127" spans="1:28" ht="33" customHeight="1">
      <c r="A127" s="64"/>
      <c r="B127" s="121"/>
      <c r="C127" s="122"/>
      <c r="D127" s="235"/>
      <c r="E127" s="138"/>
      <c r="F127" s="571"/>
      <c r="G127" s="140"/>
      <c r="H127" s="572"/>
      <c r="I127" s="574"/>
      <c r="J127" s="391"/>
      <c r="K127" s="391"/>
      <c r="L127" s="391"/>
      <c r="M127" s="573" t="s">
        <v>441</v>
      </c>
      <c r="N127" s="392"/>
      <c r="O127" s="287">
        <v>5</v>
      </c>
      <c r="P127" s="288">
        <v>3</v>
      </c>
      <c r="Q127" s="279"/>
      <c r="R127" s="289">
        <v>92</v>
      </c>
      <c r="S127" s="290">
        <v>0</v>
      </c>
      <c r="T127" s="289">
        <v>2</v>
      </c>
      <c r="U127" s="291">
        <v>95032</v>
      </c>
      <c r="V127" s="570">
        <v>243</v>
      </c>
      <c r="W127" s="124"/>
      <c r="X127" s="483">
        <v>3152985</v>
      </c>
      <c r="Y127" s="483">
        <v>0</v>
      </c>
      <c r="Z127" s="483">
        <v>0</v>
      </c>
      <c r="AA127" s="12"/>
      <c r="AB127" s="3"/>
    </row>
    <row r="128" spans="1:28" ht="33" customHeight="1">
      <c r="A128" s="64"/>
      <c r="B128" s="121"/>
      <c r="C128" s="122"/>
      <c r="D128" s="235"/>
      <c r="E128" s="138"/>
      <c r="F128" s="571"/>
      <c r="G128" s="140"/>
      <c r="H128" s="572"/>
      <c r="I128" s="574"/>
      <c r="J128" s="391"/>
      <c r="K128" s="391"/>
      <c r="L128" s="391"/>
      <c r="M128" s="573" t="s">
        <v>441</v>
      </c>
      <c r="N128" s="392"/>
      <c r="O128" s="287">
        <v>5</v>
      </c>
      <c r="P128" s="288">
        <v>3</v>
      </c>
      <c r="Q128" s="279"/>
      <c r="R128" s="289">
        <v>92</v>
      </c>
      <c r="S128" s="290">
        <v>0</v>
      </c>
      <c r="T128" s="289" t="s">
        <v>443</v>
      </c>
      <c r="U128" s="291">
        <v>55550</v>
      </c>
      <c r="V128" s="570">
        <v>200</v>
      </c>
      <c r="W128" s="124"/>
      <c r="X128" s="483">
        <f>X130</f>
        <v>14739579</v>
      </c>
      <c r="Y128" s="483">
        <v>0</v>
      </c>
      <c r="Z128" s="483">
        <v>0</v>
      </c>
      <c r="AA128" s="12"/>
      <c r="AB128" s="3"/>
    </row>
    <row r="129" spans="1:28" ht="33" customHeight="1">
      <c r="A129" s="64"/>
      <c r="B129" s="121"/>
      <c r="C129" s="122"/>
      <c r="D129" s="235"/>
      <c r="E129" s="138"/>
      <c r="F129" s="578"/>
      <c r="G129" s="140"/>
      <c r="H129" s="579"/>
      <c r="I129" s="580"/>
      <c r="J129" s="391"/>
      <c r="K129" s="391"/>
      <c r="L129" s="391"/>
      <c r="M129" s="577" t="s">
        <v>155</v>
      </c>
      <c r="N129" s="392"/>
      <c r="O129" s="287">
        <v>5</v>
      </c>
      <c r="P129" s="288">
        <v>3</v>
      </c>
      <c r="Q129" s="279"/>
      <c r="R129" s="289">
        <v>92</v>
      </c>
      <c r="S129" s="290">
        <v>0</v>
      </c>
      <c r="T129" s="289" t="s">
        <v>443</v>
      </c>
      <c r="U129" s="291">
        <v>55550</v>
      </c>
      <c r="V129" s="576">
        <v>240</v>
      </c>
      <c r="W129" s="124"/>
      <c r="X129" s="483">
        <f>X130</f>
        <v>14739579</v>
      </c>
      <c r="Y129" s="483">
        <v>0</v>
      </c>
      <c r="Z129" s="483">
        <v>0</v>
      </c>
      <c r="AA129" s="12"/>
      <c r="AB129" s="3"/>
    </row>
    <row r="130" spans="1:28" ht="33" customHeight="1">
      <c r="A130" s="64"/>
      <c r="B130" s="121"/>
      <c r="C130" s="122"/>
      <c r="D130" s="235"/>
      <c r="E130" s="138"/>
      <c r="F130" s="578"/>
      <c r="G130" s="140"/>
      <c r="H130" s="579"/>
      <c r="I130" s="580"/>
      <c r="J130" s="391"/>
      <c r="K130" s="391"/>
      <c r="L130" s="391"/>
      <c r="M130" s="577" t="s">
        <v>441</v>
      </c>
      <c r="N130" s="392"/>
      <c r="O130" s="287">
        <v>5</v>
      </c>
      <c r="P130" s="288">
        <v>3</v>
      </c>
      <c r="Q130" s="279"/>
      <c r="R130" s="289">
        <v>92</v>
      </c>
      <c r="S130" s="290">
        <v>0</v>
      </c>
      <c r="T130" s="289" t="s">
        <v>443</v>
      </c>
      <c r="U130" s="291">
        <v>55550</v>
      </c>
      <c r="V130" s="576">
        <v>243</v>
      </c>
      <c r="W130" s="124"/>
      <c r="X130" s="483">
        <v>14739579</v>
      </c>
      <c r="Y130" s="483">
        <v>0</v>
      </c>
      <c r="Z130" s="483">
        <v>0</v>
      </c>
      <c r="AA130" s="12"/>
      <c r="AB130" s="3"/>
    </row>
    <row r="131" spans="1:28" ht="15" customHeight="1">
      <c r="A131" s="64"/>
      <c r="B131" s="121"/>
      <c r="C131" s="122"/>
      <c r="D131" s="692" t="s">
        <v>150</v>
      </c>
      <c r="E131" s="693"/>
      <c r="F131" s="693"/>
      <c r="G131" s="693"/>
      <c r="H131" s="693"/>
      <c r="I131" s="693"/>
      <c r="J131" s="694"/>
      <c r="K131" s="694"/>
      <c r="L131" s="694"/>
      <c r="M131" s="694"/>
      <c r="N131" s="695"/>
      <c r="O131" s="150">
        <v>8</v>
      </c>
      <c r="P131" s="151" t="s">
        <v>257</v>
      </c>
      <c r="Q131" s="123" t="s">
        <v>257</v>
      </c>
      <c r="R131" s="236" t="s">
        <v>257</v>
      </c>
      <c r="S131" s="237" t="s">
        <v>257</v>
      </c>
      <c r="T131" s="236" t="s">
        <v>257</v>
      </c>
      <c r="U131" s="238" t="s">
        <v>257</v>
      </c>
      <c r="V131" s="152" t="s">
        <v>257</v>
      </c>
      <c r="W131" s="124"/>
      <c r="X131" s="486">
        <f t="shared" ref="X131:Z132" si="8">X132</f>
        <v>3473000</v>
      </c>
      <c r="Y131" s="486">
        <f t="shared" si="8"/>
        <v>2800000</v>
      </c>
      <c r="Z131" s="487">
        <f t="shared" si="8"/>
        <v>2800000</v>
      </c>
      <c r="AA131" s="12"/>
      <c r="AB131" s="3"/>
    </row>
    <row r="132" spans="1:28" ht="15" customHeight="1">
      <c r="A132" s="64"/>
      <c r="B132" s="121"/>
      <c r="C132" s="122"/>
      <c r="D132" s="230"/>
      <c r="E132" s="696" t="s">
        <v>149</v>
      </c>
      <c r="F132" s="697"/>
      <c r="G132" s="697"/>
      <c r="H132" s="697"/>
      <c r="I132" s="697"/>
      <c r="J132" s="697"/>
      <c r="K132" s="697"/>
      <c r="L132" s="697"/>
      <c r="M132" s="697"/>
      <c r="N132" s="698"/>
      <c r="O132" s="173">
        <v>8</v>
      </c>
      <c r="P132" s="174">
        <v>1</v>
      </c>
      <c r="Q132" s="169" t="s">
        <v>257</v>
      </c>
      <c r="R132" s="175" t="s">
        <v>257</v>
      </c>
      <c r="S132" s="176" t="s">
        <v>257</v>
      </c>
      <c r="T132" s="175" t="s">
        <v>257</v>
      </c>
      <c r="U132" s="177" t="s">
        <v>257</v>
      </c>
      <c r="V132" s="178" t="s">
        <v>257</v>
      </c>
      <c r="W132" s="171"/>
      <c r="X132" s="477">
        <f>X133</f>
        <v>3473000</v>
      </c>
      <c r="Y132" s="488">
        <f t="shared" si="8"/>
        <v>2800000</v>
      </c>
      <c r="Z132" s="489">
        <f t="shared" si="8"/>
        <v>2800000</v>
      </c>
      <c r="AA132" s="12"/>
      <c r="AB132" s="3"/>
    </row>
    <row r="133" spans="1:28" ht="29.25" customHeight="1">
      <c r="A133" s="64"/>
      <c r="B133" s="121"/>
      <c r="C133" s="122"/>
      <c r="D133" s="230"/>
      <c r="E133" s="125"/>
      <c r="F133" s="687" t="s">
        <v>148</v>
      </c>
      <c r="G133" s="688"/>
      <c r="H133" s="688"/>
      <c r="I133" s="688"/>
      <c r="J133" s="688"/>
      <c r="K133" s="688"/>
      <c r="L133" s="688"/>
      <c r="M133" s="688"/>
      <c r="N133" s="689"/>
      <c r="O133" s="126">
        <v>8</v>
      </c>
      <c r="P133" s="127">
        <v>1</v>
      </c>
      <c r="Q133" s="123" t="s">
        <v>147</v>
      </c>
      <c r="R133" s="128" t="s">
        <v>131</v>
      </c>
      <c r="S133" s="129" t="s">
        <v>111</v>
      </c>
      <c r="T133" s="128" t="s">
        <v>110</v>
      </c>
      <c r="U133" s="130" t="s">
        <v>109</v>
      </c>
      <c r="V133" s="131" t="s">
        <v>257</v>
      </c>
      <c r="W133" s="124"/>
      <c r="X133" s="477">
        <f>X134+X138+X142+X143+X144</f>
        <v>3473000</v>
      </c>
      <c r="Y133" s="477">
        <f>Y134+Y138</f>
        <v>2800000</v>
      </c>
      <c r="Z133" s="490">
        <f>Z134+Z138</f>
        <v>2800000</v>
      </c>
      <c r="AA133" s="12"/>
      <c r="AB133" s="3"/>
    </row>
    <row r="134" spans="1:28" ht="15" customHeight="1">
      <c r="A134" s="64"/>
      <c r="B134" s="121"/>
      <c r="C134" s="122"/>
      <c r="D134" s="230"/>
      <c r="E134" s="134"/>
      <c r="F134" s="137"/>
      <c r="G134" s="687" t="s">
        <v>146</v>
      </c>
      <c r="H134" s="688"/>
      <c r="I134" s="688"/>
      <c r="J134" s="688"/>
      <c r="K134" s="688"/>
      <c r="L134" s="688"/>
      <c r="M134" s="688"/>
      <c r="N134" s="689"/>
      <c r="O134" s="126">
        <v>8</v>
      </c>
      <c r="P134" s="127">
        <v>1</v>
      </c>
      <c r="Q134" s="123" t="s">
        <v>145</v>
      </c>
      <c r="R134" s="128" t="s">
        <v>131</v>
      </c>
      <c r="S134" s="129" t="s">
        <v>140</v>
      </c>
      <c r="T134" s="128" t="s">
        <v>110</v>
      </c>
      <c r="U134" s="130" t="s">
        <v>109</v>
      </c>
      <c r="V134" s="131" t="s">
        <v>257</v>
      </c>
      <c r="W134" s="124"/>
      <c r="X134" s="477">
        <f t="shared" ref="X134:Z135" si="9">X135</f>
        <v>280000</v>
      </c>
      <c r="Y134" s="477">
        <f t="shared" si="9"/>
        <v>280000</v>
      </c>
      <c r="Z134" s="490">
        <f t="shared" si="9"/>
        <v>280000</v>
      </c>
      <c r="AA134" s="12"/>
      <c r="AB134" s="3"/>
    </row>
    <row r="135" spans="1:28" ht="15" customHeight="1">
      <c r="A135" s="64"/>
      <c r="B135" s="121"/>
      <c r="C135" s="122"/>
      <c r="D135" s="230"/>
      <c r="E135" s="134"/>
      <c r="F135" s="147"/>
      <c r="G135" s="136"/>
      <c r="H135" s="687" t="s">
        <v>144</v>
      </c>
      <c r="I135" s="688"/>
      <c r="J135" s="688"/>
      <c r="K135" s="688"/>
      <c r="L135" s="688"/>
      <c r="M135" s="688"/>
      <c r="N135" s="689"/>
      <c r="O135" s="126">
        <v>8</v>
      </c>
      <c r="P135" s="127">
        <v>1</v>
      </c>
      <c r="Q135" s="123" t="s">
        <v>143</v>
      </c>
      <c r="R135" s="128" t="s">
        <v>131</v>
      </c>
      <c r="S135" s="129" t="s">
        <v>140</v>
      </c>
      <c r="T135" s="128" t="s">
        <v>114</v>
      </c>
      <c r="U135" s="130" t="s">
        <v>109</v>
      </c>
      <c r="V135" s="131" t="s">
        <v>257</v>
      </c>
      <c r="W135" s="124"/>
      <c r="X135" s="477">
        <f t="shared" si="9"/>
        <v>280000</v>
      </c>
      <c r="Y135" s="477">
        <f t="shared" si="9"/>
        <v>280000</v>
      </c>
      <c r="Z135" s="490">
        <f t="shared" si="9"/>
        <v>280000</v>
      </c>
      <c r="AA135" s="12"/>
      <c r="AB135" s="3"/>
    </row>
    <row r="136" spans="1:28" ht="15" customHeight="1">
      <c r="A136" s="64"/>
      <c r="B136" s="121"/>
      <c r="C136" s="122"/>
      <c r="D136" s="230"/>
      <c r="E136" s="134"/>
      <c r="F136" s="147"/>
      <c r="G136" s="148"/>
      <c r="H136" s="137"/>
      <c r="I136" s="687" t="s">
        <v>142</v>
      </c>
      <c r="J136" s="688"/>
      <c r="K136" s="688"/>
      <c r="L136" s="688"/>
      <c r="M136" s="688"/>
      <c r="N136" s="689"/>
      <c r="O136" s="126">
        <v>8</v>
      </c>
      <c r="P136" s="127">
        <v>1</v>
      </c>
      <c r="Q136" s="123" t="s">
        <v>141</v>
      </c>
      <c r="R136" s="128" t="s">
        <v>131</v>
      </c>
      <c r="S136" s="129" t="s">
        <v>140</v>
      </c>
      <c r="T136" s="128" t="s">
        <v>114</v>
      </c>
      <c r="U136" s="130" t="s">
        <v>139</v>
      </c>
      <c r="V136" s="131" t="s">
        <v>257</v>
      </c>
      <c r="W136" s="124"/>
      <c r="X136" s="483">
        <f>X137</f>
        <v>280000</v>
      </c>
      <c r="Y136" s="483">
        <v>280000</v>
      </c>
      <c r="Z136" s="483">
        <v>280000</v>
      </c>
      <c r="AA136" s="12"/>
      <c r="AB136" s="3"/>
    </row>
    <row r="137" spans="1:28" ht="15" customHeight="1">
      <c r="A137" s="64"/>
      <c r="B137" s="121"/>
      <c r="C137" s="122"/>
      <c r="D137" s="230"/>
      <c r="E137" s="134"/>
      <c r="F137" s="147"/>
      <c r="G137" s="140"/>
      <c r="H137" s="141"/>
      <c r="I137" s="142"/>
      <c r="J137" s="684" t="s">
        <v>133</v>
      </c>
      <c r="K137" s="684"/>
      <c r="L137" s="684"/>
      <c r="M137" s="684"/>
      <c r="N137" s="685"/>
      <c r="O137" s="78">
        <v>8</v>
      </c>
      <c r="P137" s="79">
        <v>1</v>
      </c>
      <c r="Q137" s="123" t="s">
        <v>141</v>
      </c>
      <c r="R137" s="144" t="s">
        <v>131</v>
      </c>
      <c r="S137" s="145" t="s">
        <v>140</v>
      </c>
      <c r="T137" s="144" t="s">
        <v>114</v>
      </c>
      <c r="U137" s="146" t="s">
        <v>139</v>
      </c>
      <c r="V137" s="110" t="s">
        <v>128</v>
      </c>
      <c r="W137" s="124"/>
      <c r="X137" s="483">
        <v>280000</v>
      </c>
      <c r="Y137" s="483">
        <v>280000</v>
      </c>
      <c r="Z137" s="483">
        <v>280000</v>
      </c>
      <c r="AA137" s="12"/>
      <c r="AB137" s="3"/>
    </row>
    <row r="138" spans="1:28" ht="15" customHeight="1">
      <c r="A138" s="64"/>
      <c r="B138" s="121"/>
      <c r="C138" s="122"/>
      <c r="D138" s="230"/>
      <c r="E138" s="134"/>
      <c r="F138" s="149"/>
      <c r="G138" s="687" t="s">
        <v>138</v>
      </c>
      <c r="H138" s="688"/>
      <c r="I138" s="688"/>
      <c r="J138" s="707"/>
      <c r="K138" s="707"/>
      <c r="L138" s="707"/>
      <c r="M138" s="707"/>
      <c r="N138" s="708"/>
      <c r="O138" s="155">
        <v>8</v>
      </c>
      <c r="P138" s="156">
        <v>1</v>
      </c>
      <c r="Q138" s="123" t="s">
        <v>137</v>
      </c>
      <c r="R138" s="239" t="s">
        <v>131</v>
      </c>
      <c r="S138" s="240" t="s">
        <v>130</v>
      </c>
      <c r="T138" s="239" t="s">
        <v>110</v>
      </c>
      <c r="U138" s="241" t="s">
        <v>109</v>
      </c>
      <c r="V138" s="157" t="s">
        <v>257</v>
      </c>
      <c r="W138" s="124"/>
      <c r="X138" s="483">
        <f>X141</f>
        <v>2468000</v>
      </c>
      <c r="Y138" s="481">
        <f t="shared" ref="Y138:Z140" si="10">Y139</f>
        <v>2520000</v>
      </c>
      <c r="Z138" s="485">
        <f t="shared" si="10"/>
        <v>2520000</v>
      </c>
      <c r="AA138" s="12"/>
      <c r="AB138" s="3"/>
    </row>
    <row r="139" spans="1:28" ht="15" customHeight="1">
      <c r="A139" s="64"/>
      <c r="B139" s="121"/>
      <c r="C139" s="122"/>
      <c r="D139" s="230"/>
      <c r="E139" s="134"/>
      <c r="F139" s="147"/>
      <c r="G139" s="136"/>
      <c r="H139" s="687" t="s">
        <v>136</v>
      </c>
      <c r="I139" s="688"/>
      <c r="J139" s="688"/>
      <c r="K139" s="688"/>
      <c r="L139" s="688"/>
      <c r="M139" s="688"/>
      <c r="N139" s="689"/>
      <c r="O139" s="126">
        <v>8</v>
      </c>
      <c r="P139" s="127">
        <v>1</v>
      </c>
      <c r="Q139" s="123" t="s">
        <v>135</v>
      </c>
      <c r="R139" s="128" t="s">
        <v>131</v>
      </c>
      <c r="S139" s="129" t="s">
        <v>130</v>
      </c>
      <c r="T139" s="128" t="s">
        <v>114</v>
      </c>
      <c r="U139" s="130" t="s">
        <v>109</v>
      </c>
      <c r="V139" s="131" t="s">
        <v>257</v>
      </c>
      <c r="W139" s="124"/>
      <c r="X139" s="483">
        <f>X141</f>
        <v>2468000</v>
      </c>
      <c r="Y139" s="477">
        <f t="shared" si="10"/>
        <v>2520000</v>
      </c>
      <c r="Z139" s="490">
        <f t="shared" si="10"/>
        <v>2520000</v>
      </c>
      <c r="AA139" s="12"/>
      <c r="AB139" s="3"/>
    </row>
    <row r="140" spans="1:28" ht="18" customHeight="1">
      <c r="A140" s="64"/>
      <c r="B140" s="121"/>
      <c r="C140" s="122"/>
      <c r="D140" s="230"/>
      <c r="E140" s="134"/>
      <c r="F140" s="147"/>
      <c r="G140" s="148"/>
      <c r="H140" s="137"/>
      <c r="I140" s="687" t="s">
        <v>134</v>
      </c>
      <c r="J140" s="688"/>
      <c r="K140" s="688"/>
      <c r="L140" s="688"/>
      <c r="M140" s="688"/>
      <c r="N140" s="689"/>
      <c r="O140" s="126">
        <v>8</v>
      </c>
      <c r="P140" s="127">
        <v>1</v>
      </c>
      <c r="Q140" s="123" t="s">
        <v>132</v>
      </c>
      <c r="R140" s="128" t="s">
        <v>131</v>
      </c>
      <c r="S140" s="129" t="s">
        <v>130</v>
      </c>
      <c r="T140" s="128" t="s">
        <v>114</v>
      </c>
      <c r="U140" s="130" t="s">
        <v>129</v>
      </c>
      <c r="V140" s="131" t="s">
        <v>257</v>
      </c>
      <c r="W140" s="124"/>
      <c r="X140" s="483">
        <f>X141</f>
        <v>2468000</v>
      </c>
      <c r="Y140" s="477">
        <f t="shared" si="10"/>
        <v>2520000</v>
      </c>
      <c r="Z140" s="490">
        <f t="shared" si="10"/>
        <v>2520000</v>
      </c>
      <c r="AA140" s="12"/>
      <c r="AB140" s="3"/>
    </row>
    <row r="141" spans="1:28" ht="15" customHeight="1">
      <c r="A141" s="64"/>
      <c r="B141" s="121"/>
      <c r="C141" s="122"/>
      <c r="D141" s="235"/>
      <c r="E141" s="138"/>
      <c r="F141" s="139"/>
      <c r="G141" s="140"/>
      <c r="H141" s="141"/>
      <c r="I141" s="142"/>
      <c r="J141" s="684" t="s">
        <v>133</v>
      </c>
      <c r="K141" s="684"/>
      <c r="L141" s="684"/>
      <c r="M141" s="684"/>
      <c r="N141" s="685"/>
      <c r="O141" s="78">
        <v>8</v>
      </c>
      <c r="P141" s="79">
        <v>1</v>
      </c>
      <c r="Q141" s="123" t="s">
        <v>132</v>
      </c>
      <c r="R141" s="144" t="s">
        <v>131</v>
      </c>
      <c r="S141" s="145" t="s">
        <v>130</v>
      </c>
      <c r="T141" s="144" t="s">
        <v>114</v>
      </c>
      <c r="U141" s="146" t="s">
        <v>129</v>
      </c>
      <c r="V141" s="110" t="s">
        <v>128</v>
      </c>
      <c r="W141" s="124"/>
      <c r="X141" s="483">
        <v>2468000</v>
      </c>
      <c r="Y141" s="483">
        <v>2520000</v>
      </c>
      <c r="Z141" s="483">
        <v>2520000</v>
      </c>
      <c r="AA141" s="12"/>
      <c r="AB141" s="3"/>
    </row>
    <row r="142" spans="1:28" ht="15" customHeight="1">
      <c r="A142" s="64"/>
      <c r="B142" s="121"/>
      <c r="C142" s="122"/>
      <c r="D142" s="235"/>
      <c r="E142" s="138"/>
      <c r="F142" s="526"/>
      <c r="G142" s="140"/>
      <c r="H142" s="527"/>
      <c r="I142" s="530"/>
      <c r="J142" s="391"/>
      <c r="K142" s="391"/>
      <c r="L142" s="391"/>
      <c r="M142" s="684" t="s">
        <v>133</v>
      </c>
      <c r="N142" s="684"/>
      <c r="O142" s="684"/>
      <c r="P142" s="684"/>
      <c r="Q142" s="684"/>
      <c r="R142" s="144">
        <v>81</v>
      </c>
      <c r="S142" s="145">
        <v>2</v>
      </c>
      <c r="T142" s="144">
        <v>1</v>
      </c>
      <c r="U142" s="146">
        <v>95555</v>
      </c>
      <c r="V142" s="525">
        <v>610</v>
      </c>
      <c r="W142" s="124"/>
      <c r="X142" s="483">
        <v>52000</v>
      </c>
      <c r="Y142" s="483"/>
      <c r="Z142" s="483"/>
      <c r="AA142" s="12"/>
      <c r="AB142" s="3"/>
    </row>
    <row r="143" spans="1:28" ht="15" customHeight="1">
      <c r="A143" s="64"/>
      <c r="B143" s="121"/>
      <c r="C143" s="122"/>
      <c r="D143" s="235"/>
      <c r="E143" s="138"/>
      <c r="F143" s="526"/>
      <c r="G143" s="140"/>
      <c r="H143" s="527"/>
      <c r="I143" s="530"/>
      <c r="J143" s="391"/>
      <c r="K143" s="391"/>
      <c r="L143" s="391"/>
      <c r="M143" s="528" t="s">
        <v>418</v>
      </c>
      <c r="N143" s="529"/>
      <c r="O143" s="78">
        <v>8</v>
      </c>
      <c r="P143" s="79">
        <v>1</v>
      </c>
      <c r="Q143" s="123"/>
      <c r="R143" s="144">
        <v>81</v>
      </c>
      <c r="S143" s="145">
        <v>2</v>
      </c>
      <c r="T143" s="144">
        <v>2</v>
      </c>
      <c r="U143" s="146">
        <v>67777</v>
      </c>
      <c r="V143" s="525">
        <v>611</v>
      </c>
      <c r="W143" s="124"/>
      <c r="X143" s="483">
        <v>423000</v>
      </c>
      <c r="Y143" s="483"/>
      <c r="Z143" s="483"/>
      <c r="AA143" s="12"/>
      <c r="AB143" s="3"/>
    </row>
    <row r="144" spans="1:28" ht="15" customHeight="1">
      <c r="A144" s="64"/>
      <c r="B144" s="121"/>
      <c r="C144" s="122"/>
      <c r="D144" s="235"/>
      <c r="E144" s="138"/>
      <c r="F144" s="526"/>
      <c r="G144" s="140"/>
      <c r="H144" s="527"/>
      <c r="I144" s="530"/>
      <c r="J144" s="391"/>
      <c r="K144" s="391"/>
      <c r="L144" s="391"/>
      <c r="M144" s="528" t="s">
        <v>416</v>
      </c>
      <c r="N144" s="529"/>
      <c r="O144" s="78">
        <v>8</v>
      </c>
      <c r="P144" s="79">
        <v>1</v>
      </c>
      <c r="Q144" s="123"/>
      <c r="R144" s="144">
        <v>81</v>
      </c>
      <c r="S144" s="145">
        <v>2</v>
      </c>
      <c r="T144" s="144">
        <v>1</v>
      </c>
      <c r="U144" s="146" t="s">
        <v>445</v>
      </c>
      <c r="V144" s="525">
        <v>612</v>
      </c>
      <c r="W144" s="124"/>
      <c r="X144" s="483">
        <v>250000</v>
      </c>
      <c r="Y144" s="483"/>
      <c r="Z144" s="483"/>
      <c r="AA144" s="12"/>
      <c r="AB144" s="3"/>
    </row>
    <row r="145" spans="1:28" ht="15" customHeight="1">
      <c r="A145" s="64"/>
      <c r="B145" s="121"/>
      <c r="C145" s="122"/>
      <c r="D145" s="692" t="s">
        <v>127</v>
      </c>
      <c r="E145" s="693"/>
      <c r="F145" s="693"/>
      <c r="G145" s="693"/>
      <c r="H145" s="693"/>
      <c r="I145" s="693"/>
      <c r="J145" s="694"/>
      <c r="K145" s="694"/>
      <c r="L145" s="694"/>
      <c r="M145" s="694"/>
      <c r="N145" s="695"/>
      <c r="O145" s="150">
        <v>10</v>
      </c>
      <c r="P145" s="151" t="s">
        <v>257</v>
      </c>
      <c r="Q145" s="245" t="s">
        <v>257</v>
      </c>
      <c r="R145" s="236" t="s">
        <v>257</v>
      </c>
      <c r="S145" s="237" t="s">
        <v>257</v>
      </c>
      <c r="T145" s="236" t="s">
        <v>257</v>
      </c>
      <c r="U145" s="238" t="s">
        <v>257</v>
      </c>
      <c r="V145" s="152" t="s">
        <v>257</v>
      </c>
      <c r="W145" s="246"/>
      <c r="X145" s="486">
        <f>X146+X152</f>
        <v>134994</v>
      </c>
      <c r="Y145" s="486">
        <f>Y146+Y152</f>
        <v>134994</v>
      </c>
      <c r="Z145" s="486">
        <f>Z146+Z152</f>
        <v>134994</v>
      </c>
      <c r="AA145" s="12"/>
      <c r="AB145" s="3"/>
    </row>
    <row r="146" spans="1:28" ht="15" customHeight="1">
      <c r="A146" s="64"/>
      <c r="B146" s="121"/>
      <c r="C146" s="122"/>
      <c r="D146" s="230"/>
      <c r="E146" s="696" t="s">
        <v>126</v>
      </c>
      <c r="F146" s="697"/>
      <c r="G146" s="697"/>
      <c r="H146" s="697"/>
      <c r="I146" s="697"/>
      <c r="J146" s="697"/>
      <c r="K146" s="697"/>
      <c r="L146" s="697"/>
      <c r="M146" s="697"/>
      <c r="N146" s="698"/>
      <c r="O146" s="173">
        <v>10</v>
      </c>
      <c r="P146" s="174">
        <v>1</v>
      </c>
      <c r="Q146" s="169" t="s">
        <v>257</v>
      </c>
      <c r="R146" s="175" t="s">
        <v>257</v>
      </c>
      <c r="S146" s="176" t="s">
        <v>257</v>
      </c>
      <c r="T146" s="175" t="s">
        <v>257</v>
      </c>
      <c r="U146" s="177" t="s">
        <v>257</v>
      </c>
      <c r="V146" s="178" t="s">
        <v>257</v>
      </c>
      <c r="W146" s="171"/>
      <c r="X146" s="488">
        <f>X147</f>
        <v>134994</v>
      </c>
      <c r="Y146" s="488">
        <f t="shared" ref="Y146:Z150" si="11">Y147</f>
        <v>134994</v>
      </c>
      <c r="Z146" s="489">
        <f t="shared" si="11"/>
        <v>134994</v>
      </c>
      <c r="AA146" s="12"/>
      <c r="AB146" s="3"/>
    </row>
    <row r="147" spans="1:28" ht="57.75" customHeight="1">
      <c r="A147" s="64"/>
      <c r="B147" s="121"/>
      <c r="C147" s="122"/>
      <c r="D147" s="230"/>
      <c r="E147" s="125"/>
      <c r="F147" s="687" t="s">
        <v>273</v>
      </c>
      <c r="G147" s="688"/>
      <c r="H147" s="688"/>
      <c r="I147" s="688"/>
      <c r="J147" s="688"/>
      <c r="K147" s="688"/>
      <c r="L147" s="688"/>
      <c r="M147" s="688"/>
      <c r="N147" s="689"/>
      <c r="O147" s="126">
        <v>10</v>
      </c>
      <c r="P147" s="127">
        <v>1</v>
      </c>
      <c r="Q147" s="123" t="s">
        <v>124</v>
      </c>
      <c r="R147" s="128" t="s">
        <v>116</v>
      </c>
      <c r="S147" s="129" t="s">
        <v>111</v>
      </c>
      <c r="T147" s="128" t="s">
        <v>110</v>
      </c>
      <c r="U147" s="130" t="s">
        <v>109</v>
      </c>
      <c r="V147" s="131" t="s">
        <v>257</v>
      </c>
      <c r="W147" s="124"/>
      <c r="X147" s="477">
        <f>X148</f>
        <v>134994</v>
      </c>
      <c r="Y147" s="477">
        <f t="shared" si="11"/>
        <v>134994</v>
      </c>
      <c r="Z147" s="490">
        <f t="shared" si="11"/>
        <v>134994</v>
      </c>
      <c r="AA147" s="12"/>
      <c r="AB147" s="3"/>
    </row>
    <row r="148" spans="1:28" ht="15" customHeight="1">
      <c r="A148" s="64"/>
      <c r="B148" s="121"/>
      <c r="C148" s="122"/>
      <c r="D148" s="230"/>
      <c r="E148" s="134"/>
      <c r="F148" s="137"/>
      <c r="G148" s="687" t="s">
        <v>123</v>
      </c>
      <c r="H148" s="688"/>
      <c r="I148" s="688"/>
      <c r="J148" s="688"/>
      <c r="K148" s="688"/>
      <c r="L148" s="688"/>
      <c r="M148" s="688"/>
      <c r="N148" s="689"/>
      <c r="O148" s="126">
        <v>10</v>
      </c>
      <c r="P148" s="127">
        <v>1</v>
      </c>
      <c r="Q148" s="123" t="s">
        <v>122</v>
      </c>
      <c r="R148" s="128" t="s">
        <v>116</v>
      </c>
      <c r="S148" s="129" t="s">
        <v>115</v>
      </c>
      <c r="T148" s="128" t="s">
        <v>110</v>
      </c>
      <c r="U148" s="130" t="s">
        <v>109</v>
      </c>
      <c r="V148" s="131" t="s">
        <v>257</v>
      </c>
      <c r="W148" s="124"/>
      <c r="X148" s="477">
        <f>X149</f>
        <v>134994</v>
      </c>
      <c r="Y148" s="477">
        <f t="shared" si="11"/>
        <v>134994</v>
      </c>
      <c r="Z148" s="490">
        <f t="shared" si="11"/>
        <v>134994</v>
      </c>
      <c r="AA148" s="12"/>
      <c r="AB148" s="3"/>
    </row>
    <row r="149" spans="1:28" ht="29.25" customHeight="1">
      <c r="A149" s="64"/>
      <c r="B149" s="121"/>
      <c r="C149" s="122"/>
      <c r="D149" s="230"/>
      <c r="E149" s="134"/>
      <c r="F149" s="147"/>
      <c r="G149" s="136"/>
      <c r="H149" s="687" t="s">
        <v>121</v>
      </c>
      <c r="I149" s="688"/>
      <c r="J149" s="688"/>
      <c r="K149" s="688"/>
      <c r="L149" s="688"/>
      <c r="M149" s="688"/>
      <c r="N149" s="689"/>
      <c r="O149" s="126">
        <v>10</v>
      </c>
      <c r="P149" s="127">
        <v>1</v>
      </c>
      <c r="Q149" s="123" t="s">
        <v>120</v>
      </c>
      <c r="R149" s="128" t="s">
        <v>116</v>
      </c>
      <c r="S149" s="129" t="s">
        <v>115</v>
      </c>
      <c r="T149" s="128" t="s">
        <v>114</v>
      </c>
      <c r="U149" s="130" t="s">
        <v>109</v>
      </c>
      <c r="V149" s="131" t="s">
        <v>257</v>
      </c>
      <c r="W149" s="124"/>
      <c r="X149" s="477">
        <f>X150</f>
        <v>134994</v>
      </c>
      <c r="Y149" s="477">
        <f t="shared" si="11"/>
        <v>134994</v>
      </c>
      <c r="Z149" s="490">
        <f t="shared" si="11"/>
        <v>134994</v>
      </c>
      <c r="AA149" s="12"/>
      <c r="AB149" s="3"/>
    </row>
    <row r="150" spans="1:28" ht="15" customHeight="1">
      <c r="A150" s="64"/>
      <c r="B150" s="121"/>
      <c r="C150" s="122"/>
      <c r="D150" s="230"/>
      <c r="E150" s="134"/>
      <c r="F150" s="147"/>
      <c r="G150" s="148"/>
      <c r="H150" s="137"/>
      <c r="I150" s="687" t="s">
        <v>119</v>
      </c>
      <c r="J150" s="688"/>
      <c r="K150" s="688"/>
      <c r="L150" s="688"/>
      <c r="M150" s="688"/>
      <c r="N150" s="689"/>
      <c r="O150" s="126">
        <v>10</v>
      </c>
      <c r="P150" s="127">
        <v>1</v>
      </c>
      <c r="Q150" s="123" t="s">
        <v>117</v>
      </c>
      <c r="R150" s="128" t="s">
        <v>116</v>
      </c>
      <c r="S150" s="129" t="s">
        <v>115</v>
      </c>
      <c r="T150" s="128" t="s">
        <v>114</v>
      </c>
      <c r="U150" s="130" t="s">
        <v>113</v>
      </c>
      <c r="V150" s="131" t="s">
        <v>257</v>
      </c>
      <c r="W150" s="124"/>
      <c r="X150" s="477">
        <f>X151</f>
        <v>134994</v>
      </c>
      <c r="Y150" s="477">
        <f t="shared" si="11"/>
        <v>134994</v>
      </c>
      <c r="Z150" s="490">
        <f t="shared" si="11"/>
        <v>134994</v>
      </c>
      <c r="AA150" s="12"/>
      <c r="AB150" s="3"/>
    </row>
    <row r="151" spans="1:28" ht="15" customHeight="1">
      <c r="A151" s="64"/>
      <c r="B151" s="121"/>
      <c r="C151" s="122"/>
      <c r="D151" s="235"/>
      <c r="E151" s="138"/>
      <c r="F151" s="139"/>
      <c r="G151" s="140"/>
      <c r="H151" s="141"/>
      <c r="I151" s="142"/>
      <c r="J151" s="684" t="s">
        <v>118</v>
      </c>
      <c r="K151" s="684"/>
      <c r="L151" s="684"/>
      <c r="M151" s="684"/>
      <c r="N151" s="685"/>
      <c r="O151" s="78">
        <v>10</v>
      </c>
      <c r="P151" s="79">
        <v>1</v>
      </c>
      <c r="Q151" s="123" t="s">
        <v>117</v>
      </c>
      <c r="R151" s="144" t="s">
        <v>116</v>
      </c>
      <c r="S151" s="145" t="s">
        <v>115</v>
      </c>
      <c r="T151" s="144" t="s">
        <v>114</v>
      </c>
      <c r="U151" s="146" t="s">
        <v>113</v>
      </c>
      <c r="V151" s="110" t="s">
        <v>112</v>
      </c>
      <c r="W151" s="124"/>
      <c r="X151" s="483">
        <v>134994</v>
      </c>
      <c r="Y151" s="483">
        <v>134994</v>
      </c>
      <c r="Z151" s="483">
        <v>134994</v>
      </c>
      <c r="AA151" s="12"/>
      <c r="AB151" s="3"/>
    </row>
    <row r="152" spans="1:28" ht="15" customHeight="1">
      <c r="A152" s="64"/>
      <c r="B152" s="121"/>
      <c r="C152" s="122"/>
      <c r="D152" s="235"/>
      <c r="E152" s="138"/>
      <c r="F152" s="139"/>
      <c r="G152" s="140"/>
      <c r="H152" s="141"/>
      <c r="I152" s="142"/>
      <c r="J152" s="391"/>
      <c r="K152" s="391"/>
      <c r="L152" s="391"/>
      <c r="M152" s="391" t="s">
        <v>99</v>
      </c>
      <c r="N152" s="392"/>
      <c r="O152" s="155">
        <v>10</v>
      </c>
      <c r="P152" s="156">
        <v>3</v>
      </c>
      <c r="Q152" s="123"/>
      <c r="R152" s="128"/>
      <c r="S152" s="129"/>
      <c r="T152" s="128"/>
      <c r="U152" s="130"/>
      <c r="V152" s="110"/>
      <c r="W152" s="124"/>
      <c r="X152" s="483"/>
      <c r="Y152" s="483"/>
      <c r="Z152" s="484"/>
      <c r="AA152" s="12"/>
      <c r="AB152" s="3"/>
    </row>
    <row r="153" spans="1:28" ht="15" customHeight="1">
      <c r="A153" s="64"/>
      <c r="B153" s="121"/>
      <c r="C153" s="122"/>
      <c r="D153" s="235"/>
      <c r="E153" s="138"/>
      <c r="F153" s="139"/>
      <c r="G153" s="140"/>
      <c r="H153" s="141"/>
      <c r="I153" s="142"/>
      <c r="J153" s="391"/>
      <c r="K153" s="391"/>
      <c r="L153" s="391"/>
      <c r="M153" s="391" t="s">
        <v>100</v>
      </c>
      <c r="N153" s="392"/>
      <c r="O153" s="155">
        <v>10</v>
      </c>
      <c r="P153" s="156">
        <v>3</v>
      </c>
      <c r="Q153" s="397"/>
      <c r="R153" s="128" t="s">
        <v>116</v>
      </c>
      <c r="S153" s="129" t="s">
        <v>111</v>
      </c>
      <c r="T153" s="128" t="s">
        <v>110</v>
      </c>
      <c r="U153" s="130" t="s">
        <v>109</v>
      </c>
      <c r="V153" s="157"/>
      <c r="W153" s="253"/>
      <c r="X153" s="483"/>
      <c r="Y153" s="507"/>
      <c r="Z153" s="508"/>
      <c r="AA153" s="12"/>
      <c r="AB153" s="3"/>
    </row>
    <row r="154" spans="1:28" ht="37.200000000000003" customHeight="1">
      <c r="A154" s="64"/>
      <c r="B154" s="121"/>
      <c r="C154" s="122"/>
      <c r="D154" s="235"/>
      <c r="E154" s="138"/>
      <c r="F154" s="139"/>
      <c r="G154" s="140"/>
      <c r="H154" s="141"/>
      <c r="I154" s="142"/>
      <c r="J154" s="391"/>
      <c r="K154" s="391"/>
      <c r="L154" s="391"/>
      <c r="M154" s="143" t="s">
        <v>101</v>
      </c>
      <c r="N154" s="392"/>
      <c r="O154" s="78">
        <v>10</v>
      </c>
      <c r="P154" s="79">
        <v>3</v>
      </c>
      <c r="Q154" s="123"/>
      <c r="R154" s="289">
        <v>85</v>
      </c>
      <c r="S154" s="290" t="s">
        <v>102</v>
      </c>
      <c r="T154" s="289">
        <v>1</v>
      </c>
      <c r="U154" s="398" t="s">
        <v>395</v>
      </c>
      <c r="V154" s="110">
        <v>320</v>
      </c>
      <c r="W154" s="124"/>
      <c r="X154" s="483"/>
      <c r="Y154" s="483"/>
      <c r="Z154" s="484"/>
      <c r="AA154" s="12"/>
      <c r="AB154" s="3"/>
    </row>
    <row r="155" spans="1:28" ht="12.75" customHeight="1">
      <c r="A155" s="64"/>
      <c r="B155" s="121"/>
      <c r="C155" s="122"/>
      <c r="D155" s="235"/>
      <c r="E155" s="138"/>
      <c r="F155" s="139"/>
      <c r="G155" s="140"/>
      <c r="H155" s="141"/>
      <c r="I155" s="142"/>
      <c r="J155" s="391"/>
      <c r="K155" s="391"/>
      <c r="L155" s="391"/>
      <c r="M155" s="396" t="s">
        <v>97</v>
      </c>
      <c r="N155" s="392"/>
      <c r="O155" s="85">
        <v>11</v>
      </c>
      <c r="P155" s="86"/>
      <c r="Q155" s="123"/>
      <c r="R155" s="289"/>
      <c r="S155" s="290"/>
      <c r="T155" s="289"/>
      <c r="U155" s="398"/>
      <c r="V155" s="110"/>
      <c r="W155" s="124"/>
      <c r="X155" s="479">
        <f>X157</f>
        <v>50000</v>
      </c>
      <c r="Y155" s="483">
        <f>Y158</f>
        <v>50000</v>
      </c>
      <c r="Z155" s="480">
        <f>Z158</f>
        <v>50000</v>
      </c>
      <c r="AA155" s="12"/>
      <c r="AB155" s="3"/>
    </row>
    <row r="156" spans="1:28" ht="33" customHeight="1">
      <c r="A156" s="64"/>
      <c r="B156" s="121"/>
      <c r="C156" s="122"/>
      <c r="D156" s="235"/>
      <c r="E156" s="138"/>
      <c r="F156" s="139"/>
      <c r="G156" s="140"/>
      <c r="H156" s="141"/>
      <c r="I156" s="142"/>
      <c r="J156" s="391"/>
      <c r="K156" s="391"/>
      <c r="L156" s="391"/>
      <c r="M156" s="143" t="s">
        <v>205</v>
      </c>
      <c r="N156" s="392"/>
      <c r="O156" s="78">
        <v>11</v>
      </c>
      <c r="P156" s="79">
        <v>1</v>
      </c>
      <c r="Q156" s="123"/>
      <c r="R156" s="289">
        <v>85</v>
      </c>
      <c r="S156" s="290" t="s">
        <v>206</v>
      </c>
      <c r="T156" s="289">
        <v>1</v>
      </c>
      <c r="U156" s="398">
        <v>0</v>
      </c>
      <c r="V156" s="110"/>
      <c r="W156" s="124"/>
      <c r="X156" s="483">
        <f>X158</f>
        <v>50000</v>
      </c>
      <c r="Y156" s="483">
        <f>Y158</f>
        <v>50000</v>
      </c>
      <c r="Z156" s="484">
        <f>Z158</f>
        <v>50000</v>
      </c>
      <c r="AA156" s="12"/>
      <c r="AB156" s="3"/>
    </row>
    <row r="157" spans="1:28" ht="37.5" customHeight="1">
      <c r="A157" s="64"/>
      <c r="B157" s="121"/>
      <c r="C157" s="122"/>
      <c r="D157" s="235"/>
      <c r="E157" s="138"/>
      <c r="F157" s="139"/>
      <c r="G157" s="140"/>
      <c r="H157" s="141"/>
      <c r="I157" s="142"/>
      <c r="J157" s="391"/>
      <c r="K157" s="391"/>
      <c r="L157" s="391"/>
      <c r="M157" s="143" t="s">
        <v>96</v>
      </c>
      <c r="N157" s="392"/>
      <c r="O157" s="78">
        <v>11</v>
      </c>
      <c r="P157" s="79">
        <v>1</v>
      </c>
      <c r="Q157" s="123"/>
      <c r="R157" s="357">
        <v>85</v>
      </c>
      <c r="S157" s="358" t="s">
        <v>206</v>
      </c>
      <c r="T157" s="357">
        <v>1</v>
      </c>
      <c r="U157" s="359">
        <v>90054</v>
      </c>
      <c r="V157" s="110"/>
      <c r="W157" s="124"/>
      <c r="X157" s="483">
        <f>X158</f>
        <v>50000</v>
      </c>
      <c r="Y157" s="483">
        <f>Y158</f>
        <v>50000</v>
      </c>
      <c r="Z157" s="484">
        <f>Z158</f>
        <v>50000</v>
      </c>
      <c r="AA157" s="12"/>
      <c r="AB157" s="3"/>
    </row>
    <row r="158" spans="1:28" ht="37.200000000000003" customHeight="1">
      <c r="A158" s="64"/>
      <c r="B158" s="121"/>
      <c r="C158" s="122"/>
      <c r="D158" s="235"/>
      <c r="E158" s="138"/>
      <c r="F158" s="139"/>
      <c r="G158" s="140"/>
      <c r="H158" s="141"/>
      <c r="I158" s="142"/>
      <c r="J158" s="391"/>
      <c r="K158" s="391"/>
      <c r="L158" s="391"/>
      <c r="M158" s="391" t="s">
        <v>155</v>
      </c>
      <c r="N158" s="392"/>
      <c r="O158" s="78">
        <v>11</v>
      </c>
      <c r="P158" s="79">
        <v>1</v>
      </c>
      <c r="Q158" s="123"/>
      <c r="R158" s="287">
        <v>85</v>
      </c>
      <c r="S158" s="290" t="s">
        <v>206</v>
      </c>
      <c r="T158" s="289">
        <v>1</v>
      </c>
      <c r="U158" s="291">
        <v>90054</v>
      </c>
      <c r="V158" s="110">
        <v>240</v>
      </c>
      <c r="W158" s="124"/>
      <c r="X158" s="483">
        <v>50000</v>
      </c>
      <c r="Y158" s="483">
        <v>50000</v>
      </c>
      <c r="Z158" s="484">
        <v>50000</v>
      </c>
      <c r="AA158" s="12"/>
      <c r="AB158" s="3"/>
    </row>
    <row r="159" spans="1:28" ht="15" customHeight="1">
      <c r="A159" s="64"/>
      <c r="B159" s="121"/>
      <c r="C159" s="122"/>
      <c r="D159" s="686" t="s">
        <v>108</v>
      </c>
      <c r="E159" s="686"/>
      <c r="F159" s="686"/>
      <c r="G159" s="686"/>
      <c r="H159" s="686"/>
      <c r="I159" s="686"/>
      <c r="J159" s="686"/>
      <c r="K159" s="686"/>
      <c r="L159" s="686"/>
      <c r="M159" s="686"/>
      <c r="N159" s="686"/>
      <c r="O159" s="150"/>
      <c r="P159" s="151" t="s">
        <v>257</v>
      </c>
      <c r="Q159" s="245" t="s">
        <v>257</v>
      </c>
      <c r="R159" s="236" t="s">
        <v>257</v>
      </c>
      <c r="S159" s="237" t="s">
        <v>257</v>
      </c>
      <c r="T159" s="236" t="s">
        <v>257</v>
      </c>
      <c r="U159" s="238" t="s">
        <v>257</v>
      </c>
      <c r="V159" s="152" t="s">
        <v>257</v>
      </c>
      <c r="W159" s="246"/>
      <c r="X159" s="153">
        <f>'Приложение 3'!AA169</f>
        <v>0</v>
      </c>
      <c r="Y159" s="153">
        <v>505711.05</v>
      </c>
      <c r="Z159" s="154">
        <v>955472.1</v>
      </c>
      <c r="AA159" s="12"/>
      <c r="AB159" s="3"/>
    </row>
    <row r="160" spans="1:28" ht="0.75" customHeight="1" thickBot="1">
      <c r="A160" s="7"/>
      <c r="B160" s="158"/>
      <c r="C160" s="226"/>
      <c r="D160" s="444"/>
      <c r="E160" s="444"/>
      <c r="F160" s="444"/>
      <c r="G160" s="444"/>
      <c r="H160" s="444"/>
      <c r="I160" s="444"/>
      <c r="J160" s="444"/>
      <c r="K160" s="444"/>
      <c r="L160" s="445"/>
      <c r="M160" s="446"/>
      <c r="N160" s="159"/>
      <c r="O160" s="159">
        <v>0</v>
      </c>
      <c r="P160" s="159">
        <v>0</v>
      </c>
      <c r="Q160" s="160" t="s">
        <v>107</v>
      </c>
      <c r="R160" s="242" t="s">
        <v>257</v>
      </c>
      <c r="S160" s="242" t="s">
        <v>257</v>
      </c>
      <c r="T160" s="242" t="s">
        <v>257</v>
      </c>
      <c r="U160" s="242" t="s">
        <v>257</v>
      </c>
      <c r="V160" s="159" t="s">
        <v>106</v>
      </c>
      <c r="W160" s="161"/>
      <c r="X160" s="162"/>
      <c r="Y160" s="162"/>
      <c r="Z160" s="163"/>
      <c r="AA160" s="96"/>
      <c r="AB160" s="3"/>
    </row>
    <row r="161" spans="1:28" ht="14.25" customHeight="1" thickBot="1">
      <c r="A161" s="5"/>
      <c r="B161" s="97"/>
      <c r="C161" s="97"/>
      <c r="D161" s="243"/>
      <c r="E161" s="244"/>
      <c r="F161" s="244"/>
      <c r="G161" s="244"/>
      <c r="H161" s="244"/>
      <c r="I161" s="244"/>
      <c r="J161" s="244"/>
      <c r="K161" s="244"/>
      <c r="L161" s="164"/>
      <c r="M161" s="250" t="s">
        <v>258</v>
      </c>
      <c r="N161" s="251"/>
      <c r="O161" s="251"/>
      <c r="P161" s="251"/>
      <c r="Q161" s="251"/>
      <c r="R161" s="251"/>
      <c r="S161" s="251"/>
      <c r="T161" s="251"/>
      <c r="U161" s="251"/>
      <c r="V161" s="251"/>
      <c r="W161" s="252"/>
      <c r="X161" s="252">
        <f>X16+X57+X64+X74+X98+X131+X145+X159+X155</f>
        <v>48179713.450000003</v>
      </c>
      <c r="Y161" s="252">
        <f>Y16+Y57+Y64+Y74+Y98+Y131+Y145+Y159+Y155</f>
        <v>22843934.140000001</v>
      </c>
      <c r="Z161" s="252">
        <f>Z16+Z57+Z64+Z74+Z98+Z131+Z145+Z159+Z155</f>
        <v>18202329.140000001</v>
      </c>
      <c r="AA161" s="3"/>
      <c r="AB161" s="2"/>
    </row>
    <row r="162" spans="1:28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  <c r="T162" s="3"/>
      <c r="U162" s="3"/>
      <c r="V162" s="3"/>
      <c r="W162" s="3"/>
      <c r="X162" s="2"/>
      <c r="Y162" s="5"/>
      <c r="Z162" s="3"/>
      <c r="AA162" s="3"/>
      <c r="AB162" s="2"/>
    </row>
    <row r="163" spans="1:28" ht="2.85" customHeight="1">
      <c r="A163" s="2" t="s">
        <v>105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3"/>
      <c r="AB163" s="2"/>
    </row>
  </sheetData>
  <autoFilter ref="M15:Z161">
    <filterColumn colId="5" showButton="0"/>
    <filterColumn colId="6" showButton="0"/>
    <filterColumn colId="7" showButton="0"/>
  </autoFilter>
  <mergeCells count="83">
    <mergeCell ref="M142:Q142"/>
    <mergeCell ref="X2:Z2"/>
    <mergeCell ref="I97:N97"/>
    <mergeCell ref="H23:N23"/>
    <mergeCell ref="J25:N25"/>
    <mergeCell ref="J62:N62"/>
    <mergeCell ref="O5:Z5"/>
    <mergeCell ref="D74:N74"/>
    <mergeCell ref="E21:N21"/>
    <mergeCell ref="F22:N22"/>
    <mergeCell ref="D64:N64"/>
    <mergeCell ref="I24:N24"/>
    <mergeCell ref="E75:N75"/>
    <mergeCell ref="E65:N65"/>
    <mergeCell ref="H81:N81"/>
    <mergeCell ref="J63:N63"/>
    <mergeCell ref="G115:N115"/>
    <mergeCell ref="F133:N133"/>
    <mergeCell ref="H116:N116"/>
    <mergeCell ref="E99:N99"/>
    <mergeCell ref="I117:N117"/>
    <mergeCell ref="E113:N113"/>
    <mergeCell ref="F114:N114"/>
    <mergeCell ref="J110:N110"/>
    <mergeCell ref="G107:N107"/>
    <mergeCell ref="I109:N109"/>
    <mergeCell ref="H108:N108"/>
    <mergeCell ref="G101:N101"/>
    <mergeCell ref="H102:N102"/>
    <mergeCell ref="D159:N159"/>
    <mergeCell ref="D145:N145"/>
    <mergeCell ref="E146:N146"/>
    <mergeCell ref="F147:N147"/>
    <mergeCell ref="G148:N148"/>
    <mergeCell ref="H149:N149"/>
    <mergeCell ref="I150:N150"/>
    <mergeCell ref="J151:N151"/>
    <mergeCell ref="J141:N141"/>
    <mergeCell ref="G134:N134"/>
    <mergeCell ref="J118:N118"/>
    <mergeCell ref="G138:N138"/>
    <mergeCell ref="I140:N140"/>
    <mergeCell ref="D131:N131"/>
    <mergeCell ref="I136:N136"/>
    <mergeCell ref="H139:N139"/>
    <mergeCell ref="H135:N135"/>
    <mergeCell ref="J137:N137"/>
    <mergeCell ref="E132:N132"/>
    <mergeCell ref="F76:N76"/>
    <mergeCell ref="F100:N100"/>
    <mergeCell ref="J104:N104"/>
    <mergeCell ref="D98:N98"/>
    <mergeCell ref="J83:N83"/>
    <mergeCell ref="G77:N77"/>
    <mergeCell ref="I82:N82"/>
    <mergeCell ref="F106:N106"/>
    <mergeCell ref="E88:N88"/>
    <mergeCell ref="F89:N89"/>
    <mergeCell ref="I103:N103"/>
    <mergeCell ref="G94:N94"/>
    <mergeCell ref="H95:N95"/>
    <mergeCell ref="E105:N105"/>
    <mergeCell ref="E58:N58"/>
    <mergeCell ref="F59:N59"/>
    <mergeCell ref="F66:N66"/>
    <mergeCell ref="I67:N67"/>
    <mergeCell ref="J68:N68"/>
    <mergeCell ref="X6:Z6"/>
    <mergeCell ref="M12:Z12"/>
    <mergeCell ref="J69:N69"/>
    <mergeCell ref="J27:N27"/>
    <mergeCell ref="D57:N57"/>
    <mergeCell ref="M10:Y10"/>
    <mergeCell ref="J20:N20"/>
    <mergeCell ref="F18:N18"/>
    <mergeCell ref="I19:N19"/>
    <mergeCell ref="R14:U14"/>
    <mergeCell ref="R15:U15"/>
    <mergeCell ref="D16:N16"/>
    <mergeCell ref="E17:N17"/>
    <mergeCell ref="H60:N60"/>
    <mergeCell ref="M35:O35"/>
    <mergeCell ref="I61:N61"/>
  </mergeCells>
  <phoneticPr fontId="35" type="noConversion"/>
  <pageMargins left="0.19685039370078741" right="0" top="0.19685039370078741" bottom="0" header="0.51181102362204722" footer="0.51181102362204722"/>
  <pageSetup paperSize="9" scale="97" fitToHeight="0" orientation="landscape" r:id="rId1"/>
  <headerFooter alignWithMargins="0">
    <oddHeader>&amp;C&amp;P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4 норматив дох</vt:lpstr>
      <vt:lpstr>Приложение 3</vt:lpstr>
      <vt:lpstr>Приложение 2</vt:lpstr>
      <vt:lpstr>Приложение 4</vt:lpstr>
      <vt:lpstr>Лист1</vt:lpstr>
      <vt:lpstr>'Приложение 2'!Заголовки_для_печати</vt:lpstr>
      <vt:lpstr>'4 норматив дох'!Область_печати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GlavBuh</cp:lastModifiedBy>
  <cp:lastPrinted>2020-06-23T06:51:17Z</cp:lastPrinted>
  <dcterms:created xsi:type="dcterms:W3CDTF">2016-11-18T07:04:30Z</dcterms:created>
  <dcterms:modified xsi:type="dcterms:W3CDTF">2020-06-23T06:53:19Z</dcterms:modified>
</cp:coreProperties>
</file>