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600" windowHeight="9216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'доходы'!$B$1:$K$120</definedName>
  </definedNames>
  <calcPr fullCalcOnLoad="1"/>
</workbook>
</file>

<file path=xl/sharedStrings.xml><?xml version="1.0" encoding="utf-8"?>
<sst xmlns="http://schemas.openxmlformats.org/spreadsheetml/2006/main" count="238" uniqueCount="225">
  <si>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</si>
  <si>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</si>
  <si>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</si>
  <si>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</si>
  <si>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</si>
  <si>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</si>
  <si>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</si>
  <si>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</si>
  <si>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</si>
  <si>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</si>
  <si>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</si>
  <si>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</si>
  <si>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</si>
  <si>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</si>
  <si>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</si>
  <si>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</si>
  <si>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</si>
  <si>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</si>
  <si>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</si>
  <si>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</si>
  <si>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</si>
  <si>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Код дохода</t>
  </si>
  <si>
    <t>Наименование</t>
  </si>
  <si>
    <t>ПРОЧИЕ БЕЗВОЗМЕЗДНЫЕ ПОСТУПЛЕНИЯ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</si>
  <si>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</si>
  <si>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</si>
  <si>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</si>
  <si>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</si>
  <si>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</si>
  <si>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ПЛАТЕЖИ И СБОРЫ</t>
  </si>
  <si>
    <t>тыс.руб.</t>
  </si>
  <si>
    <t xml:space="preserve">ПОСТУПЛЕНИЕ ДОХОДОВ В БЮДЖЕТ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</si>
  <si>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</si>
  <si>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</si>
  <si>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</si>
  <si>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</si>
  <si>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</si>
  <si>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</si>
  <si>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</si>
  <si>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</si>
  <si>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</si>
  <si>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</si>
  <si>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</si>
  <si>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</si>
  <si>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на поддержку мер по обеспечению сбалансированности бюджетов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</si>
  <si>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</si>
  <si>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</si>
  <si>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</si>
  <si>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</si>
  <si>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</si>
  <si>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</si>
  <si>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</si>
  <si>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</si>
  <si>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</si>
  <si>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</si>
  <si>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</si>
  <si>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</si>
  <si>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</si>
  <si>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</si>
  <si>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</si>
  <si>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</si>
  <si>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</si>
  <si>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</si>
  <si>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</si>
  <si>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</si>
  <si>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</si>
  <si>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</si>
  <si>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</si>
  <si>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</si>
  <si>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</si>
  <si>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</si>
  <si>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</si>
  <si>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</si>
  <si>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</si>
  <si>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</si>
  <si>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</si>
  <si>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</si>
  <si>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</si>
  <si>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</si>
  <si>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</si>
  <si>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</si>
  <si>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</si>
  <si>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</si>
  <si>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</si>
  <si>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</si>
  <si>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</si>
  <si>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</si>
  <si>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</si>
  <si>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</si>
  <si>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1 11 05000 00 0000 120</t>
  </si>
  <si>
    <t>руб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</si>
  <si>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</si>
  <si>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</si>
  <si>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</si>
  <si>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</si>
  <si>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</si>
  <si>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</si>
  <si>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</si>
  <si>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</si>
  <si>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</si>
  <si>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</si>
  <si>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</si>
  <si>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</si>
  <si>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</si>
  <si>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1 13 02000 00 0000 130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</si>
  <si>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</si>
  <si>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</si>
  <si>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</si>
  <si>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</si>
  <si>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</si>
  <si>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</si>
  <si>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</si>
  <si>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</si>
  <si>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</si>
  <si>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</si>
  <si>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</si>
  <si>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</si>
  <si>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</si>
  <si>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</si>
  <si>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</si>
  <si>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</si>
  <si>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</si>
  <si>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</si>
  <si>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</si>
  <si>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</si>
  <si>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</si>
  <si>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</si>
  <si>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</si>
  <si>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</si>
  <si>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</si>
  <si>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</si>
  <si>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</si>
  <si>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</si>
  <si>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</si>
  <si>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</si>
  <si>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</si>
  <si>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</si>
  <si>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</si>
  <si>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</si>
  <si>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</si>
  <si>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</si>
  <si>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</si>
  <si>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2 02 01003 00 0000 151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</si>
  <si>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</si>
  <si>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</si>
  <si>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2 02 35930 10 0000 151</t>
  </si>
  <si>
    <t>2 02 35118 10 0000 151</t>
  </si>
  <si>
    <t>2 02 35930 00 0000 151</t>
  </si>
  <si>
    <t>МУНИЦИПАЛЬНОГО ОБРАЗОВАНИЯ  ЛЕНИНСКИЙ  СЕЛЬСОВЕТ</t>
  </si>
  <si>
    <t>Субвенции бюджетам субъектов Российской Федерации и муниципальных образований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</si>
  <si>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</si>
  <si>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</si>
  <si>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</si>
  <si>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</si>
  <si>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</si>
  <si>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</si>
  <si>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</si>
  <si>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</si>
  <si>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</si>
  <si>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2019 год</t>
  </si>
  <si>
    <t>2 02 02000 00 0000 151</t>
  </si>
  <si>
    <t xml:space="preserve"> Прочие субсидии бюджетам сельских поселений
</t>
  </si>
  <si>
    <t xml:space="preserve"> Субсидии бюджетам бюджетной системы Российской Федерации (межбюджетные субсидии) 
</t>
  </si>
  <si>
    <t xml:space="preserve"> Субсидии бюджетам на софинансирование капитальных вложений в объекты государственной (муниципальной) собственности
</t>
  </si>
  <si>
    <t>2 02 02077 00 0000 151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</si>
  <si>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</si>
  <si>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</si>
  <si>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</si>
  <si>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Прочие субсидии</t>
  </si>
  <si>
    <t>2 02 02999 10 0000 151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</si>
  <si>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</si>
  <si>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</si>
  <si>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2 02 02021 10 0000 151</t>
  </si>
  <si>
    <t>Субсидии бюджетам сельских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</si>
  <si>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1 01 02000 01 0000 110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</si>
  <si>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</si>
  <si>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</si>
  <si>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</si>
  <si>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</si>
  <si>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</si>
  <si>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</si>
  <si>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</si>
  <si>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</si>
  <si>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2 02 04000 00 0000 151</t>
  </si>
  <si>
    <t>2020 год</t>
  </si>
  <si>
    <t>НА 2019 и на плановый период 2020 и 2021 годов</t>
  </si>
  <si>
    <t>2 02 15001 10 0001 150</t>
  </si>
  <si>
    <t>2 02 15001 10 0002 150</t>
  </si>
  <si>
    <t>2 02 15001 10 0000 150</t>
  </si>
  <si>
    <t>2 02 15001 00 0000 150</t>
  </si>
  <si>
    <t>2 02 15000 00 0000 150</t>
  </si>
  <si>
    <t>Дотации на выравнивание бюджетной обеспеченности, за счет средств областного бюджета</t>
  </si>
  <si>
    <r>
      <t>Дотации на выравнивание бюджетной обеспеченности, за счет средств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</si>
  <si>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Дотация бюджетам сельских поселений на поддержку мер по обеспечению сбалансированности бюджетов на уплату налога на имущество</t>
  </si>
  <si>
    <t>2 02 15002 10 0001 150</t>
  </si>
  <si>
    <t>2 02  35118 10 0000 151</t>
  </si>
  <si>
    <t>2 02 49999 10 6888 150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</si>
  <si>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</si>
  <si>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202 29999 00 9000 150</t>
  </si>
  <si>
    <t>Субсидии бюджетам муниципальных образований на реализацию проектов развития общественной инфраструктуры, основанных на местных инициативах</t>
  </si>
  <si>
    <t>202 25021 00 0000 150</t>
  </si>
  <si>
    <t>Субсидия бюджетам на мероприятия по стимулированию программ развития жилищного строительства субъектов Российской Федерации</t>
  </si>
  <si>
    <t>204 05099 10 9000 180</t>
  </si>
  <si>
    <t>Прочие безвоздмезные поступления от негосударственных организаций в бюджеты сельских поселений</t>
  </si>
  <si>
    <t>207 05030 10 9000 180</t>
  </si>
  <si>
    <t>Прочие безвоздмезные поступления в бюджеты сельских поселений. Основанных на местных инициативах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</si>
  <si>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</si>
  <si>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</si>
  <si>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2 02 27112 10 0000 150</t>
  </si>
  <si>
    <t>Субсидии бюджетам на софинансирование капитальных вложений в объекты муниципальной собственности</t>
  </si>
  <si>
    <t>2 02 29999 00 0000 150</t>
  </si>
  <si>
    <t>2 02 15002 10 0002 150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</si>
  <si>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</si>
  <si>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2 02 49999 10 6081 150</t>
  </si>
  <si>
    <t>Прочие межбюджетные трансферты, передавемые бюджетам сельских поселений на подготовку и проведение капитального ремонта учреждений культуры</t>
  </si>
  <si>
    <t>2 02 49999 10 6130 150</t>
  </si>
  <si>
    <t>Прочие межбюджетные трансферты на повышение заработной платы работникам МБУК</t>
  </si>
  <si>
    <t>2 07 05030 10 0000 150</t>
  </si>
  <si>
    <t xml:space="preserve">Прочие безвоздмезные поступления в бюджеты сельских поселений. </t>
  </si>
  <si>
    <t>2 02 29999 10 0000 150</t>
  </si>
  <si>
    <t xml:space="preserve">2 04 05099 10 9000 150 </t>
  </si>
  <si>
    <t>Безвоздмездные поступления от негосударственных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</si>
  <si>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2 07 05030 10 90000 150</t>
  </si>
  <si>
    <t>Безвоздмездные поступления в бюджеты сельских поселений на реализацию проектов развития общественной инфраструктуры, основанных на местных инициативах</t>
  </si>
  <si>
    <t>Приложение № 1 к решению  совета депутатов МО Ленинский сельсовет Оренбургского района  Оренбургской области                  от  11 октября 2019 г № 158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</si>
</sst>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  <numFmt numFmtId="193" formatCode="_(* #,##0.00_);_(* \(#,##0.00\);_(* &quot;-&quot;??_);_(@_)"/>
    <numFmt numFmtId="194" formatCode="#,##0.00&quot;р.&quot;"/>
    <numFmt numFmtId="195" formatCode="#,##0.00_р_."/>
    <numFmt numFmtId="196" formatCode="#,##0_р_.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69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69" fontId="20" fillId="0" borderId="0" xfId="89" applyNumberFormat="1" applyFont="1" applyFill="1" applyAlignment="1" applyProtection="1">
      <alignment horizontal="center"/>
      <protection locked="0"/>
    </xf>
    <xf numFmtId="169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3" fillId="0" borderId="13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49" fontId="21" fillId="15" borderId="17" xfId="77" applyNumberFormat="1" applyFont="1" applyFill="1" applyBorder="1" applyAlignment="1" applyProtection="1">
      <alignment horizontal="center"/>
      <protection/>
    </xf>
    <xf numFmtId="0" fontId="21" fillId="15" borderId="17" xfId="77" applyNumberFormat="1" applyFont="1" applyFill="1" applyBorder="1" applyAlignment="1" applyProtection="1">
      <alignment horizontal="left" vertical="center" wrapText="1"/>
      <protection/>
    </xf>
    <xf numFmtId="49" fontId="20" fillId="15" borderId="17" xfId="77" applyNumberFormat="1" applyFont="1" applyFill="1" applyBorder="1" applyAlignment="1" applyProtection="1">
      <alignment horizontal="center"/>
      <protection/>
    </xf>
    <xf numFmtId="0" fontId="20" fillId="15" borderId="17" xfId="77" applyNumberFormat="1" applyFont="1" applyFill="1" applyBorder="1" applyAlignment="1" applyProtection="1">
      <alignment horizontal="left" vertical="center" wrapText="1"/>
      <protection/>
    </xf>
    <xf numFmtId="49" fontId="20" fillId="0" borderId="17" xfId="77" applyNumberFormat="1" applyFont="1" applyFill="1" applyBorder="1" applyAlignment="1" applyProtection="1">
      <alignment horizontal="center"/>
      <protection/>
    </xf>
    <xf numFmtId="0" fontId="20" fillId="0" borderId="17" xfId="77" applyNumberFormat="1" applyFont="1" applyFill="1" applyBorder="1" applyAlignment="1" applyProtection="1">
      <alignment horizontal="left" vertical="center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5" fillId="0" borderId="16" xfId="77" applyFont="1" applyBorder="1" applyAlignment="1">
      <alignment horizontal="center" vertical="center" wrapText="1"/>
      <protection/>
    </xf>
    <xf numFmtId="0" fontId="25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0" fillId="0" borderId="0" xfId="77" applyFont="1" applyFill="1" applyAlignment="1" applyProtection="1">
      <alignment horizontal="center" wrapText="1"/>
      <protection/>
    </xf>
    <xf numFmtId="0" fontId="25" fillId="0" borderId="17" xfId="77" applyFont="1" applyBorder="1" applyAlignment="1">
      <alignment horizontal="center" vertical="center" wrapText="1"/>
      <protection/>
    </xf>
    <xf numFmtId="195" fontId="23" fillId="0" borderId="18" xfId="77" applyNumberFormat="1" applyFont="1" applyBorder="1" applyAlignment="1">
      <alignment horizontal="center" wrapText="1"/>
      <protection/>
    </xf>
    <xf numFmtId="195" fontId="24" fillId="4" borderId="19" xfId="77" applyNumberFormat="1" applyFont="1" applyFill="1" applyBorder="1" applyAlignment="1">
      <alignment horizontal="center" vertical="center" wrapText="1"/>
      <protection/>
    </xf>
    <xf numFmtId="195" fontId="24" fillId="0" borderId="12" xfId="77" applyNumberFormat="1" applyFont="1" applyBorder="1" applyAlignment="1">
      <alignment horizontal="right" wrapText="1"/>
      <protection/>
    </xf>
    <xf numFmtId="195" fontId="24" fillId="0" borderId="13" xfId="77" applyNumberFormat="1" applyFont="1" applyBorder="1" applyAlignment="1">
      <alignment horizontal="right" wrapText="1"/>
      <protection/>
    </xf>
    <xf numFmtId="195" fontId="24" fillId="0" borderId="18" xfId="77" applyNumberFormat="1" applyFont="1" applyBorder="1" applyAlignment="1">
      <alignment horizontal="center" wrapText="1"/>
      <protection/>
    </xf>
    <xf numFmtId="195" fontId="20" fillId="0" borderId="17" xfId="85" applyNumberFormat="1" applyFont="1" applyFill="1" applyBorder="1" applyAlignment="1" applyProtection="1">
      <alignment/>
      <protection/>
    </xf>
    <xf numFmtId="195" fontId="23" fillId="0" borderId="12" xfId="77" applyNumberFormat="1" applyFont="1" applyBorder="1" applyAlignment="1">
      <alignment horizontal="right" wrapText="1"/>
      <protection/>
    </xf>
    <xf numFmtId="195" fontId="23" fillId="0" borderId="13" xfId="77" applyNumberFormat="1" applyFont="1" applyBorder="1" applyAlignment="1">
      <alignment horizontal="right" wrapText="1"/>
      <protection/>
    </xf>
    <xf numFmtId="195" fontId="20" fillId="0" borderId="17" xfId="85" applyNumberFormat="1" applyFont="1" applyFill="1" applyBorder="1" applyAlignment="1">
      <alignment horizontal="right" vertical="center"/>
    </xf>
    <xf numFmtId="195" fontId="23" fillId="0" borderId="18" xfId="77" applyNumberFormat="1" applyFont="1" applyBorder="1" applyAlignment="1">
      <alignment horizontal="left" wrapText="1"/>
      <protection/>
    </xf>
    <xf numFmtId="195" fontId="20" fillId="15" borderId="17" xfId="85" applyNumberFormat="1" applyFont="1" applyFill="1" applyBorder="1" applyAlignment="1" applyProtection="1">
      <alignment/>
      <protection/>
    </xf>
    <xf numFmtId="195" fontId="20" fillId="0" borderId="17" xfId="85" applyNumberFormat="1" applyFont="1" applyFill="1" applyBorder="1" applyAlignment="1" applyProtection="1">
      <alignment/>
      <protection locked="0"/>
    </xf>
    <xf numFmtId="195" fontId="20" fillId="15" borderId="17" xfId="85" applyNumberFormat="1" applyFont="1" applyFill="1" applyBorder="1" applyAlignment="1" applyProtection="1">
      <alignment horizontal="center"/>
      <protection/>
    </xf>
    <xf numFmtId="195" fontId="24" fillId="4" borderId="18" xfId="77" applyNumberFormat="1" applyFont="1" applyFill="1" applyBorder="1" applyAlignment="1">
      <alignment horizontal="center" vertical="center" wrapText="1"/>
      <protection/>
    </xf>
    <xf numFmtId="195" fontId="20" fillId="15" borderId="17" xfId="85" applyNumberFormat="1" applyFont="1" applyFill="1" applyBorder="1" applyAlignment="1" applyProtection="1">
      <alignment/>
      <protection/>
    </xf>
    <xf numFmtId="195" fontId="23" fillId="0" borderId="20" xfId="77" applyNumberFormat="1" applyFont="1" applyBorder="1" applyAlignment="1">
      <alignment horizontal="center" wrapText="1"/>
      <protection/>
    </xf>
    <xf numFmtId="195" fontId="23" fillId="0" borderId="0" xfId="77" applyNumberFormat="1" applyFont="1" applyBorder="1" applyAlignment="1">
      <alignment horizontal="right" wrapText="1"/>
      <protection/>
    </xf>
    <xf numFmtId="195" fontId="23" fillId="0" borderId="17" xfId="77" applyNumberFormat="1" applyFont="1" applyBorder="1" applyAlignment="1">
      <alignment horizontal="center" wrapText="1"/>
      <protection/>
    </xf>
    <xf numFmtId="195" fontId="24" fillId="0" borderId="17" xfId="77" applyNumberFormat="1" applyFont="1" applyBorder="1" applyAlignment="1">
      <alignment horizontal="center" wrapText="1"/>
      <protection/>
    </xf>
    <xf numFmtId="195" fontId="23" fillId="0" borderId="21" xfId="77" applyNumberFormat="1" applyFont="1" applyBorder="1" applyAlignment="1">
      <alignment horizontal="right" wrapText="1"/>
      <protection/>
    </xf>
    <xf numFmtId="0" fontId="20" fillId="0" borderId="0" xfId="77" applyFont="1" applyFill="1" applyAlignment="1" applyProtection="1">
      <alignment horizont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0"/>
  <sheetViews>
    <sheetView tabSelected="1" view="pageBreakPreview" zoomScale="110" zoomScaleNormal="120" zoomScaleSheetLayoutView="110" zoomScalePageLayoutView="0" workbookViewId="0" topLeftCell="A1">
      <selection activeCell="E1" sqref="E1:H6"/>
    </sheetView>
  </sheetViews>
  <sheetFormatPr defaultColWidth="9.125" defaultRowHeight="12.75"/>
  <cols>
    <col min="1" max="1" width="0.12890625" style="1" customWidth="1"/>
    <col min="2" max="2" width="21.625" style="35" customWidth="1"/>
    <col min="3" max="3" width="37.125" style="1" customWidth="1"/>
    <col min="4" max="4" width="18.25390625" style="1" customWidth="1"/>
    <col min="5" max="5" width="14.00390625" style="1" customWidth="1"/>
    <col min="6" max="6" width="15.375" style="1" hidden="1" customWidth="1"/>
    <col min="7" max="7" width="14.25390625" style="1" hidden="1" customWidth="1"/>
    <col min="8" max="8" width="14.375" style="1" customWidth="1"/>
    <col min="9" max="16384" width="9.125" style="1" customWidth="1"/>
  </cols>
  <sheetData>
    <row r="1" spans="2:12" ht="52.5" customHeight="1">
      <c r="B1" s="2"/>
      <c r="C1" s="2"/>
      <c r="D1" s="3"/>
      <c r="E1" s="59" t="s">
        <v>224</v>
      </c>
      <c r="F1" s="59"/>
      <c r="G1" s="59"/>
      <c r="H1" s="59"/>
      <c r="I1" s="37"/>
      <c r="J1" s="3"/>
      <c r="K1" s="3"/>
      <c r="L1" s="5"/>
    </row>
    <row r="2" spans="2:12" ht="12.75">
      <c r="B2" s="2"/>
      <c r="C2" s="2"/>
      <c r="D2" s="3"/>
      <c r="E2" s="59"/>
      <c r="F2" s="59"/>
      <c r="G2" s="59"/>
      <c r="H2" s="59"/>
      <c r="I2" s="37"/>
      <c r="J2" s="3"/>
      <c r="K2" s="3"/>
      <c r="L2" s="5"/>
    </row>
    <row r="3" spans="2:12" ht="12.75">
      <c r="B3" s="2"/>
      <c r="C3" s="2"/>
      <c r="D3" s="36"/>
      <c r="E3" s="59"/>
      <c r="F3" s="59"/>
      <c r="G3" s="59"/>
      <c r="H3" s="59"/>
      <c r="I3" s="37"/>
      <c r="J3" s="3"/>
      <c r="K3" s="3"/>
      <c r="L3" s="5"/>
    </row>
    <row r="4" spans="2:12" ht="12.75">
      <c r="B4" s="2"/>
      <c r="C4" s="2"/>
      <c r="D4" s="3"/>
      <c r="E4" s="59"/>
      <c r="F4" s="59"/>
      <c r="G4" s="59"/>
      <c r="H4" s="59"/>
      <c r="I4" s="37"/>
      <c r="J4" s="3"/>
      <c r="K4" s="3"/>
      <c r="L4" s="5"/>
    </row>
    <row r="5" spans="2:12" ht="12.75">
      <c r="B5" s="2"/>
      <c r="C5" s="2"/>
      <c r="D5" s="4"/>
      <c r="E5" s="59"/>
      <c r="F5" s="59"/>
      <c r="G5" s="59"/>
      <c r="H5" s="59"/>
      <c r="I5" s="37"/>
      <c r="J5" s="4"/>
      <c r="K5" s="4"/>
      <c r="L5" s="5"/>
    </row>
    <row r="6" spans="2:12" ht="12.75">
      <c r="B6" s="2"/>
      <c r="C6" s="2"/>
      <c r="D6" s="4"/>
      <c r="E6" s="59"/>
      <c r="F6" s="59"/>
      <c r="G6" s="59"/>
      <c r="H6" s="59"/>
      <c r="I6" s="37"/>
      <c r="J6" s="4"/>
      <c r="K6" s="4"/>
      <c r="L6" s="5"/>
    </row>
    <row r="7" spans="2:12" ht="12.75">
      <c r="B7" s="60" t="s">
        <v>31</v>
      </c>
      <c r="C7" s="60"/>
      <c r="D7" s="60"/>
      <c r="E7" s="7"/>
      <c r="F7" s="7"/>
      <c r="G7" s="60"/>
      <c r="H7" s="60"/>
      <c r="I7" s="60"/>
      <c r="J7" s="60"/>
      <c r="K7" s="60"/>
      <c r="L7" s="5"/>
    </row>
    <row r="8" spans="2:12" ht="12.75">
      <c r="B8" s="60" t="s">
        <v>148</v>
      </c>
      <c r="C8" s="60"/>
      <c r="D8" s="60"/>
      <c r="E8" s="7"/>
      <c r="F8" s="7"/>
      <c r="G8" s="6"/>
      <c r="H8" s="6"/>
      <c r="I8" s="8"/>
      <c r="J8" s="8"/>
      <c r="K8" s="8"/>
      <c r="L8" s="5"/>
    </row>
    <row r="9" spans="2:12" ht="12.75">
      <c r="B9" s="61" t="s">
        <v>185</v>
      </c>
      <c r="C9" s="61"/>
      <c r="D9" s="61"/>
      <c r="E9" s="3"/>
      <c r="F9" s="3"/>
      <c r="G9" s="61"/>
      <c r="H9" s="61"/>
      <c r="I9" s="61"/>
      <c r="J9" s="61"/>
      <c r="K9" s="61"/>
      <c r="L9" s="5"/>
    </row>
    <row r="10" spans="2:12" ht="13.5" thickBot="1">
      <c r="B10" s="2"/>
      <c r="C10" s="2"/>
      <c r="D10" s="4"/>
      <c r="E10" s="4"/>
      <c r="F10" s="9" t="s">
        <v>30</v>
      </c>
      <c r="G10" s="2"/>
      <c r="H10" s="2" t="s">
        <v>90</v>
      </c>
      <c r="I10" s="4"/>
      <c r="J10" s="4"/>
      <c r="K10" s="9"/>
      <c r="L10" s="5"/>
    </row>
    <row r="11" spans="2:8" ht="39.75" thickBot="1">
      <c r="B11" s="10" t="s">
        <v>21</v>
      </c>
      <c r="C11" s="10" t="s">
        <v>22</v>
      </c>
      <c r="D11" s="11" t="s">
        <v>159</v>
      </c>
      <c r="E11" s="11" t="s">
        <v>184</v>
      </c>
      <c r="F11" s="12" t="s">
        <v>45</v>
      </c>
      <c r="G11" s="13" t="s">
        <v>46</v>
      </c>
      <c r="H11" s="11" t="s">
        <v>184</v>
      </c>
    </row>
    <row r="12" spans="2:8" s="14" customFormat="1" ht="26.25">
      <c r="B12" s="15" t="s">
        <v>47</v>
      </c>
      <c r="C12" s="16" t="s">
        <v>4</v>
      </c>
      <c r="D12" s="40">
        <f>D13+D18+D24+D28+D36+D39+D43+D52+D58+D65+D68+D71</f>
        <v>17965137.83</v>
      </c>
      <c r="E12" s="40">
        <f>E13+E18+E24+E28+E36+E39+E43+E52+E58+E65+E68+E71</f>
        <v>15516566.34</v>
      </c>
      <c r="F12" s="41">
        <v>437765603.92</v>
      </c>
      <c r="G12" s="42">
        <v>286831117.29</v>
      </c>
      <c r="H12" s="40">
        <f>H13+H18+H24+H28+H36+H39+H43+H52+H58+H65+H68+H71</f>
        <v>16169363.52</v>
      </c>
    </row>
    <row r="13" spans="2:8" s="14" customFormat="1" ht="12.75">
      <c r="B13" s="17" t="s">
        <v>48</v>
      </c>
      <c r="C13" s="18" t="s">
        <v>5</v>
      </c>
      <c r="D13" s="43">
        <f>D14+D17</f>
        <v>6681000</v>
      </c>
      <c r="E13" s="43">
        <f>E14</f>
        <v>7065000</v>
      </c>
      <c r="F13" s="41">
        <v>264394285.57</v>
      </c>
      <c r="G13" s="42">
        <v>170323502.62</v>
      </c>
      <c r="H13" s="43">
        <f>H14+H17</f>
        <v>7484000</v>
      </c>
    </row>
    <row r="14" spans="2:8" ht="12.75">
      <c r="B14" s="19" t="s">
        <v>174</v>
      </c>
      <c r="C14" s="20" t="s">
        <v>6</v>
      </c>
      <c r="D14" s="44">
        <v>6681000</v>
      </c>
      <c r="E14" s="44">
        <v>7065000</v>
      </c>
      <c r="F14" s="45">
        <v>264394285.57</v>
      </c>
      <c r="G14" s="46">
        <v>170323502.62</v>
      </c>
      <c r="H14" s="39">
        <v>7484000</v>
      </c>
    </row>
    <row r="15" spans="2:8" ht="92.25">
      <c r="B15" s="19" t="s">
        <v>49</v>
      </c>
      <c r="C15" s="20" t="s">
        <v>7</v>
      </c>
      <c r="D15" s="44">
        <v>6681000</v>
      </c>
      <c r="E15" s="44">
        <v>7065000</v>
      </c>
      <c r="F15" s="45">
        <v>232889781.5</v>
      </c>
      <c r="G15" s="46">
        <v>138533304.55</v>
      </c>
      <c r="H15" s="44">
        <v>7484000</v>
      </c>
    </row>
    <row r="16" spans="2:8" ht="144.75">
      <c r="B16" s="19" t="s">
        <v>50</v>
      </c>
      <c r="C16" s="20" t="s">
        <v>8</v>
      </c>
      <c r="D16" s="39"/>
      <c r="E16" s="39"/>
      <c r="F16" s="45">
        <v>185530</v>
      </c>
      <c r="G16" s="46">
        <v>281399.13</v>
      </c>
      <c r="H16" s="39"/>
    </row>
    <row r="17" spans="2:8" ht="52.5">
      <c r="B17" s="19" t="s">
        <v>51</v>
      </c>
      <c r="C17" s="20" t="s">
        <v>52</v>
      </c>
      <c r="D17" s="39"/>
      <c r="E17" s="39"/>
      <c r="F17" s="45">
        <v>31318974.07</v>
      </c>
      <c r="G17" s="46">
        <v>31508798.94</v>
      </c>
      <c r="H17" s="39"/>
    </row>
    <row r="18" spans="2:8" s="14" customFormat="1" ht="52.5">
      <c r="B18" s="17" t="s">
        <v>53</v>
      </c>
      <c r="C18" s="18" t="s">
        <v>24</v>
      </c>
      <c r="D18" s="43">
        <f>D19</f>
        <v>3718007.75</v>
      </c>
      <c r="E18" s="43">
        <f>E19</f>
        <v>3469644.96</v>
      </c>
      <c r="F18" s="41">
        <v>47347005.94</v>
      </c>
      <c r="G18" s="42">
        <v>31215093.88</v>
      </c>
      <c r="H18" s="43">
        <f>H19</f>
        <v>3696442.14</v>
      </c>
    </row>
    <row r="19" spans="2:8" ht="39">
      <c r="B19" s="19" t="s">
        <v>54</v>
      </c>
      <c r="C19" s="20" t="s">
        <v>32</v>
      </c>
      <c r="D19" s="39">
        <f>D20+D21+D22+D23</f>
        <v>3718007.75</v>
      </c>
      <c r="E19" s="39">
        <f>E20+E21+E22+E23</f>
        <v>3469644.96</v>
      </c>
      <c r="F19" s="45">
        <v>47347005.94</v>
      </c>
      <c r="G19" s="46">
        <v>31215093.88</v>
      </c>
      <c r="H19" s="39">
        <f>H20+H21+H22+H23</f>
        <v>3696442.14</v>
      </c>
    </row>
    <row r="20" spans="2:8" ht="92.25">
      <c r="B20" s="19" t="s">
        <v>55</v>
      </c>
      <c r="C20" s="20" t="s">
        <v>25</v>
      </c>
      <c r="D20" s="47">
        <v>1698218.9</v>
      </c>
      <c r="E20" s="47">
        <v>1257303.22</v>
      </c>
      <c r="F20" s="45">
        <v>16032706.43</v>
      </c>
      <c r="G20" s="46">
        <v>10712959.3</v>
      </c>
      <c r="H20" s="47">
        <v>1336848.55</v>
      </c>
    </row>
    <row r="21" spans="2:8" ht="105">
      <c r="B21" s="19" t="s">
        <v>56</v>
      </c>
      <c r="C21" s="20" t="s">
        <v>26</v>
      </c>
      <c r="D21" s="47">
        <v>9178.69</v>
      </c>
      <c r="E21" s="47">
        <v>8301.7</v>
      </c>
      <c r="F21" s="45">
        <v>424102.17</v>
      </c>
      <c r="G21" s="46">
        <v>290929.51</v>
      </c>
      <c r="H21" s="47">
        <v>8557.97</v>
      </c>
    </row>
    <row r="22" spans="2:8" ht="92.25">
      <c r="B22" s="19" t="s">
        <v>57</v>
      </c>
      <c r="C22" s="20" t="s">
        <v>27</v>
      </c>
      <c r="D22" s="47">
        <v>2274773.33</v>
      </c>
      <c r="E22" s="47">
        <v>2437925.94</v>
      </c>
      <c r="F22" s="45">
        <v>30410738.21</v>
      </c>
      <c r="G22" s="46">
        <v>21493274.62</v>
      </c>
      <c r="H22" s="47">
        <v>2593120.22</v>
      </c>
    </row>
    <row r="23" spans="2:8" ht="92.25">
      <c r="B23" s="19" t="s">
        <v>58</v>
      </c>
      <c r="C23" s="20" t="s">
        <v>28</v>
      </c>
      <c r="D23" s="47">
        <v>-264163.17</v>
      </c>
      <c r="E23" s="47">
        <v>-233885.9</v>
      </c>
      <c r="F23" s="45">
        <v>479459.13</v>
      </c>
      <c r="G23" s="46">
        <v>-1282069.55</v>
      </c>
      <c r="H23" s="47">
        <v>-242084.6</v>
      </c>
    </row>
    <row r="24" spans="2:8" s="14" customFormat="1" ht="12.75">
      <c r="B24" s="17" t="s">
        <v>59</v>
      </c>
      <c r="C24" s="18" t="s">
        <v>9</v>
      </c>
      <c r="D24" s="43">
        <f>D25</f>
        <v>188000</v>
      </c>
      <c r="E24" s="43">
        <f>E25</f>
        <v>194000</v>
      </c>
      <c r="F24" s="41">
        <v>1799161.12</v>
      </c>
      <c r="G24" s="42">
        <v>1715712.19</v>
      </c>
      <c r="H24" s="43">
        <f>H25</f>
        <v>201000</v>
      </c>
    </row>
    <row r="25" spans="2:8" ht="12.75">
      <c r="B25" s="19" t="s">
        <v>60</v>
      </c>
      <c r="C25" s="20" t="s">
        <v>10</v>
      </c>
      <c r="D25" s="39">
        <v>188000</v>
      </c>
      <c r="E25" s="39">
        <v>194000</v>
      </c>
      <c r="F25" s="45">
        <v>1799161.12</v>
      </c>
      <c r="G25" s="46">
        <v>1715712.19</v>
      </c>
      <c r="H25" s="39">
        <v>201000</v>
      </c>
    </row>
    <row r="26" spans="2:8" ht="12.75">
      <c r="B26" s="19" t="s">
        <v>61</v>
      </c>
      <c r="C26" s="20" t="s">
        <v>10</v>
      </c>
      <c r="D26" s="39">
        <v>188000</v>
      </c>
      <c r="E26" s="39">
        <v>194000</v>
      </c>
      <c r="F26" s="45">
        <v>1799161.12</v>
      </c>
      <c r="G26" s="46">
        <v>1714289.44</v>
      </c>
      <c r="H26" s="39">
        <v>201000</v>
      </c>
    </row>
    <row r="27" spans="2:8" ht="39">
      <c r="B27" s="19" t="s">
        <v>62</v>
      </c>
      <c r="C27" s="20" t="s">
        <v>11</v>
      </c>
      <c r="D27" s="39"/>
      <c r="E27" s="39"/>
      <c r="F27" s="45" t="s">
        <v>63</v>
      </c>
      <c r="G27" s="46">
        <v>1422.75</v>
      </c>
      <c r="H27" s="39"/>
    </row>
    <row r="28" spans="2:8" s="14" customFormat="1" ht="12.75">
      <c r="B28" s="17" t="s">
        <v>64</v>
      </c>
      <c r="C28" s="18" t="s">
        <v>12</v>
      </c>
      <c r="D28" s="43">
        <f>D29+D31</f>
        <v>7291630.08</v>
      </c>
      <c r="E28" s="43">
        <f>E29+E31</f>
        <v>4701421.38</v>
      </c>
      <c r="F28" s="41">
        <v>101405305.32</v>
      </c>
      <c r="G28" s="42">
        <v>73926920.25</v>
      </c>
      <c r="H28" s="43">
        <f>H29+H31</f>
        <v>4701421.38</v>
      </c>
    </row>
    <row r="29" spans="2:8" ht="12.75">
      <c r="B29" s="19" t="s">
        <v>65</v>
      </c>
      <c r="C29" s="20" t="s">
        <v>33</v>
      </c>
      <c r="D29" s="48">
        <v>764630.08</v>
      </c>
      <c r="E29" s="39">
        <v>399421.38</v>
      </c>
      <c r="F29" s="45">
        <v>6848170.5</v>
      </c>
      <c r="G29" s="46">
        <v>5442822.43</v>
      </c>
      <c r="H29" s="39">
        <v>399421.38</v>
      </c>
    </row>
    <row r="30" spans="2:8" ht="66">
      <c r="B30" s="19" t="s">
        <v>66</v>
      </c>
      <c r="C30" s="20" t="s">
        <v>67</v>
      </c>
      <c r="D30" s="48">
        <v>764630.08</v>
      </c>
      <c r="E30" s="49">
        <v>399421.38</v>
      </c>
      <c r="F30" s="45">
        <v>6848170.5</v>
      </c>
      <c r="G30" s="46">
        <v>5442822.43</v>
      </c>
      <c r="H30" s="49">
        <v>399421.38</v>
      </c>
    </row>
    <row r="31" spans="2:8" ht="12.75">
      <c r="B31" s="19" t="s">
        <v>68</v>
      </c>
      <c r="C31" s="20" t="s">
        <v>34</v>
      </c>
      <c r="D31" s="39">
        <v>6527000</v>
      </c>
      <c r="E31" s="39">
        <f>E32+E34</f>
        <v>4302000</v>
      </c>
      <c r="F31" s="45">
        <v>94557134.82</v>
      </c>
      <c r="G31" s="46">
        <v>68484097.82</v>
      </c>
      <c r="H31" s="39">
        <f>H32+H34</f>
        <v>4302000</v>
      </c>
    </row>
    <row r="32" spans="2:8" ht="12.75">
      <c r="B32" s="19" t="s">
        <v>69</v>
      </c>
      <c r="C32" s="20" t="s">
        <v>70</v>
      </c>
      <c r="D32" s="39">
        <f>D33</f>
        <v>2671000</v>
      </c>
      <c r="E32" s="39">
        <f>E33</f>
        <v>2671000</v>
      </c>
      <c r="F32" s="45">
        <v>73861850.28</v>
      </c>
      <c r="G32" s="46">
        <v>47137986.01</v>
      </c>
      <c r="H32" s="39">
        <f>H33</f>
        <v>2671000</v>
      </c>
    </row>
    <row r="33" spans="2:8" ht="39">
      <c r="B33" s="19" t="s">
        <v>71</v>
      </c>
      <c r="C33" s="20" t="s">
        <v>72</v>
      </c>
      <c r="D33" s="50">
        <v>2671000</v>
      </c>
      <c r="E33" s="50">
        <v>2671000</v>
      </c>
      <c r="F33" s="45">
        <v>73861850.28</v>
      </c>
      <c r="G33" s="46">
        <v>47137986.01</v>
      </c>
      <c r="H33" s="50">
        <v>2671000</v>
      </c>
    </row>
    <row r="34" spans="2:8" ht="12.75">
      <c r="B34" s="19" t="s">
        <v>73</v>
      </c>
      <c r="C34" s="20" t="s">
        <v>74</v>
      </c>
      <c r="D34" s="50">
        <v>3856000</v>
      </c>
      <c r="E34" s="39">
        <v>1631000</v>
      </c>
      <c r="F34" s="45">
        <v>20695284.54</v>
      </c>
      <c r="G34" s="46">
        <v>21346111.81</v>
      </c>
      <c r="H34" s="39">
        <v>1631000</v>
      </c>
    </row>
    <row r="35" spans="2:8" ht="52.5">
      <c r="B35" s="19" t="s">
        <v>75</v>
      </c>
      <c r="C35" s="20" t="s">
        <v>76</v>
      </c>
      <c r="D35" s="50">
        <v>3856000</v>
      </c>
      <c r="E35" s="50">
        <v>1631000</v>
      </c>
      <c r="F35" s="45">
        <v>20695284.54</v>
      </c>
      <c r="G35" s="46">
        <v>21346111.81</v>
      </c>
      <c r="H35" s="50">
        <v>1631000</v>
      </c>
    </row>
    <row r="36" spans="2:8" s="14" customFormat="1" ht="12.75">
      <c r="B36" s="17" t="s">
        <v>77</v>
      </c>
      <c r="C36" s="18" t="s">
        <v>13</v>
      </c>
      <c r="D36" s="43">
        <f>D37</f>
        <v>10000</v>
      </c>
      <c r="E36" s="43">
        <f>E37</f>
        <v>10000</v>
      </c>
      <c r="F36" s="41">
        <v>921250</v>
      </c>
      <c r="G36" s="42">
        <v>659894</v>
      </c>
      <c r="H36" s="43">
        <f>H37</f>
        <v>10000</v>
      </c>
    </row>
    <row r="37" spans="2:8" ht="52.5">
      <c r="B37" s="19" t="s">
        <v>78</v>
      </c>
      <c r="C37" s="20" t="s">
        <v>79</v>
      </c>
      <c r="D37" s="39">
        <f>D38</f>
        <v>10000</v>
      </c>
      <c r="E37" s="39">
        <f>E38</f>
        <v>10000</v>
      </c>
      <c r="F37" s="45">
        <v>921250</v>
      </c>
      <c r="G37" s="46">
        <v>659894</v>
      </c>
      <c r="H37" s="39">
        <f>H38</f>
        <v>10000</v>
      </c>
    </row>
    <row r="38" spans="2:8" ht="92.25">
      <c r="B38" s="19" t="s">
        <v>80</v>
      </c>
      <c r="C38" s="20" t="s">
        <v>14</v>
      </c>
      <c r="D38" s="51">
        <v>10000</v>
      </c>
      <c r="E38" s="49">
        <v>10000</v>
      </c>
      <c r="F38" s="45">
        <v>921250</v>
      </c>
      <c r="G38" s="46">
        <v>659894</v>
      </c>
      <c r="H38" s="49">
        <v>10000</v>
      </c>
    </row>
    <row r="39" spans="2:8" s="14" customFormat="1" ht="52.5" hidden="1">
      <c r="B39" s="17" t="s">
        <v>81</v>
      </c>
      <c r="C39" s="18" t="s">
        <v>15</v>
      </c>
      <c r="D39" s="43">
        <f aca="true" t="shared" si="0" ref="D39:E41">D40</f>
        <v>0</v>
      </c>
      <c r="E39" s="43">
        <f t="shared" si="0"/>
        <v>0</v>
      </c>
      <c r="F39" s="41" t="s">
        <v>63</v>
      </c>
      <c r="G39" s="42">
        <v>397.73</v>
      </c>
      <c r="H39" s="43">
        <f>H40</f>
        <v>0</v>
      </c>
    </row>
    <row r="40" spans="2:8" ht="12.75" hidden="1">
      <c r="B40" s="19" t="s">
        <v>82</v>
      </c>
      <c r="C40" s="20" t="s">
        <v>83</v>
      </c>
      <c r="D40" s="39">
        <f t="shared" si="0"/>
        <v>0</v>
      </c>
      <c r="E40" s="39">
        <f t="shared" si="0"/>
        <v>0</v>
      </c>
      <c r="F40" s="45" t="s">
        <v>63</v>
      </c>
      <c r="G40" s="46">
        <v>397.73</v>
      </c>
      <c r="H40" s="39">
        <f>H41</f>
        <v>0</v>
      </c>
    </row>
    <row r="41" spans="2:8" ht="26.25" hidden="1">
      <c r="B41" s="19" t="s">
        <v>84</v>
      </c>
      <c r="C41" s="20" t="s">
        <v>85</v>
      </c>
      <c r="D41" s="39">
        <f t="shared" si="0"/>
        <v>0</v>
      </c>
      <c r="E41" s="39">
        <f t="shared" si="0"/>
        <v>0</v>
      </c>
      <c r="F41" s="45" t="s">
        <v>63</v>
      </c>
      <c r="G41" s="46">
        <v>397.73</v>
      </c>
      <c r="H41" s="39">
        <f>H42</f>
        <v>0</v>
      </c>
    </row>
    <row r="42" spans="2:8" ht="52.5" hidden="1">
      <c r="B42" s="19" t="s">
        <v>86</v>
      </c>
      <c r="C42" s="20" t="s">
        <v>87</v>
      </c>
      <c r="D42" s="39"/>
      <c r="E42" s="39"/>
      <c r="F42" s="45" t="s">
        <v>63</v>
      </c>
      <c r="G42" s="46">
        <v>397.73</v>
      </c>
      <c r="H42" s="39"/>
    </row>
    <row r="43" spans="2:8" s="14" customFormat="1" ht="66">
      <c r="B43" s="17" t="s">
        <v>88</v>
      </c>
      <c r="C43" s="18" t="s">
        <v>16</v>
      </c>
      <c r="D43" s="43">
        <v>76500</v>
      </c>
      <c r="E43" s="43">
        <f>E44+E49</f>
        <v>76500</v>
      </c>
      <c r="F43" s="41">
        <v>6026091.79</v>
      </c>
      <c r="G43" s="42">
        <v>2783715.24</v>
      </c>
      <c r="H43" s="43">
        <f>H44+H49</f>
        <v>76500</v>
      </c>
    </row>
    <row r="44" spans="2:8" ht="118.5">
      <c r="B44" s="19" t="s">
        <v>89</v>
      </c>
      <c r="C44" s="20" t="s">
        <v>35</v>
      </c>
      <c r="D44" s="39">
        <v>76500</v>
      </c>
      <c r="E44" s="39">
        <v>76500</v>
      </c>
      <c r="F44" s="45">
        <v>5906091.79</v>
      </c>
      <c r="G44" s="46">
        <v>2783715.24</v>
      </c>
      <c r="H44" s="39">
        <v>76500</v>
      </c>
    </row>
    <row r="45" spans="2:8" ht="105">
      <c r="B45" s="19" t="s">
        <v>91</v>
      </c>
      <c r="C45" s="20" t="s">
        <v>42</v>
      </c>
      <c r="D45" s="39"/>
      <c r="E45" s="39">
        <f>E46</f>
        <v>0</v>
      </c>
      <c r="F45" s="45">
        <v>2835000</v>
      </c>
      <c r="G45" s="46">
        <v>577357.47</v>
      </c>
      <c r="H45" s="39">
        <f>H46</f>
        <v>0</v>
      </c>
    </row>
    <row r="46" spans="2:8" ht="92.25" hidden="1">
      <c r="B46" s="19" t="s">
        <v>92</v>
      </c>
      <c r="C46" s="20" t="s">
        <v>93</v>
      </c>
      <c r="D46" s="39"/>
      <c r="E46" s="39"/>
      <c r="F46" s="45">
        <v>2835000</v>
      </c>
      <c r="G46" s="46">
        <v>577357.47</v>
      </c>
      <c r="H46" s="39"/>
    </row>
    <row r="47" spans="2:8" ht="92.25">
      <c r="B47" s="19" t="s">
        <v>94</v>
      </c>
      <c r="C47" s="20" t="s">
        <v>43</v>
      </c>
      <c r="D47" s="39"/>
      <c r="E47" s="39">
        <v>76500</v>
      </c>
      <c r="F47" s="45">
        <v>3071091.79</v>
      </c>
      <c r="G47" s="46">
        <v>2206357.77</v>
      </c>
      <c r="H47" s="39">
        <v>76500</v>
      </c>
    </row>
    <row r="48" spans="2:8" ht="78.75">
      <c r="B48" s="19" t="s">
        <v>95</v>
      </c>
      <c r="C48" s="20" t="s">
        <v>96</v>
      </c>
      <c r="D48" s="50"/>
      <c r="E48" s="50">
        <v>76500</v>
      </c>
      <c r="F48" s="45">
        <v>3071091.79</v>
      </c>
      <c r="G48" s="46">
        <v>2206357.77</v>
      </c>
      <c r="H48" s="50">
        <v>76500</v>
      </c>
    </row>
    <row r="49" spans="2:8" ht="26.25" hidden="1">
      <c r="B49" s="19" t="s">
        <v>97</v>
      </c>
      <c r="C49" s="20" t="s">
        <v>98</v>
      </c>
      <c r="D49" s="39">
        <f>D50</f>
        <v>0</v>
      </c>
      <c r="E49" s="39">
        <f>E50</f>
        <v>0</v>
      </c>
      <c r="F49" s="45">
        <v>120000</v>
      </c>
      <c r="G49" s="46" t="s">
        <v>63</v>
      </c>
      <c r="H49" s="39">
        <f>H50</f>
        <v>0</v>
      </c>
    </row>
    <row r="50" spans="2:8" ht="52.5" hidden="1">
      <c r="B50" s="19" t="s">
        <v>99</v>
      </c>
      <c r="C50" s="20" t="s">
        <v>100</v>
      </c>
      <c r="D50" s="39">
        <f>D51</f>
        <v>0</v>
      </c>
      <c r="E50" s="39">
        <f>E51</f>
        <v>0</v>
      </c>
      <c r="F50" s="45">
        <v>120000</v>
      </c>
      <c r="G50" s="46" t="s">
        <v>63</v>
      </c>
      <c r="H50" s="39">
        <f>H51</f>
        <v>0</v>
      </c>
    </row>
    <row r="51" spans="2:8" ht="66" hidden="1">
      <c r="B51" s="19" t="s">
        <v>101</v>
      </c>
      <c r="C51" s="20" t="s">
        <v>102</v>
      </c>
      <c r="D51" s="39"/>
      <c r="E51" s="39"/>
      <c r="F51" s="45">
        <v>120000</v>
      </c>
      <c r="G51" s="46" t="s">
        <v>63</v>
      </c>
      <c r="H51" s="39"/>
    </row>
    <row r="52" spans="2:8" s="14" customFormat="1" ht="39" hidden="1">
      <c r="B52" s="17" t="s">
        <v>103</v>
      </c>
      <c r="C52" s="18" t="s">
        <v>17</v>
      </c>
      <c r="D52" s="43">
        <f>D53</f>
        <v>0</v>
      </c>
      <c r="E52" s="43">
        <f>E53</f>
        <v>0</v>
      </c>
      <c r="F52" s="41">
        <v>278491.78</v>
      </c>
      <c r="G52" s="42">
        <v>383919.18</v>
      </c>
      <c r="H52" s="43">
        <f>H53</f>
        <v>0</v>
      </c>
    </row>
    <row r="53" spans="2:8" ht="12.75" hidden="1">
      <c r="B53" s="19" t="s">
        <v>104</v>
      </c>
      <c r="C53" s="20" t="s">
        <v>36</v>
      </c>
      <c r="D53" s="39">
        <f>D56+D54</f>
        <v>0</v>
      </c>
      <c r="E53" s="39">
        <f>E56+E54</f>
        <v>0</v>
      </c>
      <c r="F53" s="45">
        <v>278491.78</v>
      </c>
      <c r="G53" s="46">
        <v>383919.18</v>
      </c>
      <c r="H53" s="39">
        <f>H56+H54</f>
        <v>0</v>
      </c>
    </row>
    <row r="54" spans="2:8" ht="39" hidden="1">
      <c r="B54" s="19" t="s">
        <v>175</v>
      </c>
      <c r="C54" s="20" t="s">
        <v>176</v>
      </c>
      <c r="D54" s="39">
        <f>D55</f>
        <v>0</v>
      </c>
      <c r="E54" s="39">
        <f>E55</f>
        <v>0</v>
      </c>
      <c r="F54" s="45"/>
      <c r="G54" s="46"/>
      <c r="H54" s="39">
        <f>H55</f>
        <v>0</v>
      </c>
    </row>
    <row r="55" spans="2:8" ht="52.5" hidden="1">
      <c r="B55" s="19" t="s">
        <v>177</v>
      </c>
      <c r="C55" s="20" t="s">
        <v>178</v>
      </c>
      <c r="D55" s="39"/>
      <c r="E55" s="39"/>
      <c r="F55" s="45"/>
      <c r="G55" s="46"/>
      <c r="H55" s="39"/>
    </row>
    <row r="56" spans="2:8" ht="26.25" hidden="1">
      <c r="B56" s="19" t="s">
        <v>105</v>
      </c>
      <c r="C56" s="20" t="s">
        <v>106</v>
      </c>
      <c r="D56" s="39">
        <f>D57</f>
        <v>0</v>
      </c>
      <c r="E56" s="39">
        <f>E57</f>
        <v>0</v>
      </c>
      <c r="F56" s="45">
        <v>278491.78</v>
      </c>
      <c r="G56" s="46">
        <v>378919.18</v>
      </c>
      <c r="H56" s="39">
        <f>H57</f>
        <v>0</v>
      </c>
    </row>
    <row r="57" spans="2:8" ht="26.25" hidden="1">
      <c r="B57" s="19" t="s">
        <v>107</v>
      </c>
      <c r="C57" s="20" t="s">
        <v>108</v>
      </c>
      <c r="D57" s="39"/>
      <c r="E57" s="39"/>
      <c r="F57" s="45">
        <v>278491.78</v>
      </c>
      <c r="G57" s="46">
        <v>378919.18</v>
      </c>
      <c r="H57" s="39"/>
    </row>
    <row r="58" spans="2:8" s="14" customFormat="1" ht="39.75" customHeight="1" hidden="1">
      <c r="B58" s="17" t="s">
        <v>109</v>
      </c>
      <c r="C58" s="18" t="s">
        <v>18</v>
      </c>
      <c r="D58" s="43">
        <f>D59+D62</f>
        <v>0</v>
      </c>
      <c r="E58" s="43">
        <f>E59+E62</f>
        <v>0</v>
      </c>
      <c r="F58" s="41">
        <v>14867160</v>
      </c>
      <c r="G58" s="42">
        <v>5452843.48</v>
      </c>
      <c r="H58" s="43">
        <f>H59+H62</f>
        <v>0</v>
      </c>
    </row>
    <row r="59" spans="2:8" ht="105" hidden="1">
      <c r="B59" s="19" t="s">
        <v>110</v>
      </c>
      <c r="C59" s="20" t="s">
        <v>111</v>
      </c>
      <c r="D59" s="39">
        <f>D60</f>
        <v>0</v>
      </c>
      <c r="E59" s="39">
        <f>E60</f>
        <v>0</v>
      </c>
      <c r="F59" s="45">
        <v>11550000</v>
      </c>
      <c r="G59" s="46">
        <v>2135683.48</v>
      </c>
      <c r="H59" s="39">
        <f>H60</f>
        <v>0</v>
      </c>
    </row>
    <row r="60" spans="2:8" ht="105" hidden="1">
      <c r="B60" s="19" t="s">
        <v>112</v>
      </c>
      <c r="C60" s="20" t="s">
        <v>113</v>
      </c>
      <c r="D60" s="39">
        <f>D61</f>
        <v>0</v>
      </c>
      <c r="E60" s="39">
        <f>E61</f>
        <v>0</v>
      </c>
      <c r="F60" s="45">
        <v>11550000</v>
      </c>
      <c r="G60" s="46">
        <v>2135683.48</v>
      </c>
      <c r="H60" s="39">
        <f>H61</f>
        <v>0</v>
      </c>
    </row>
    <row r="61" spans="2:8" ht="105" hidden="1">
      <c r="B61" s="19" t="s">
        <v>114</v>
      </c>
      <c r="C61" s="20" t="s">
        <v>115</v>
      </c>
      <c r="D61" s="39"/>
      <c r="E61" s="39"/>
      <c r="F61" s="45">
        <v>11550000</v>
      </c>
      <c r="G61" s="46">
        <v>2135683.48</v>
      </c>
      <c r="H61" s="39"/>
    </row>
    <row r="62" spans="2:8" ht="39" hidden="1">
      <c r="B62" s="19" t="s">
        <v>116</v>
      </c>
      <c r="C62" s="20" t="s">
        <v>37</v>
      </c>
      <c r="D62" s="39">
        <f>D63</f>
        <v>0</v>
      </c>
      <c r="E62" s="39">
        <f>E63</f>
        <v>0</v>
      </c>
      <c r="F62" s="45">
        <v>3317160</v>
      </c>
      <c r="G62" s="46">
        <v>3317160</v>
      </c>
      <c r="H62" s="39">
        <f>H63</f>
        <v>0</v>
      </c>
    </row>
    <row r="63" spans="2:8" ht="66" hidden="1">
      <c r="B63" s="19" t="s">
        <v>117</v>
      </c>
      <c r="C63" s="20" t="s">
        <v>118</v>
      </c>
      <c r="D63" s="39">
        <f>D64</f>
        <v>0</v>
      </c>
      <c r="E63" s="39">
        <f>E64</f>
        <v>0</v>
      </c>
      <c r="F63" s="45">
        <v>3317160</v>
      </c>
      <c r="G63" s="46">
        <v>3317160</v>
      </c>
      <c r="H63" s="39">
        <f>H64</f>
        <v>0</v>
      </c>
    </row>
    <row r="64" spans="2:8" ht="66" hidden="1">
      <c r="B64" s="19" t="s">
        <v>119</v>
      </c>
      <c r="C64" s="20" t="s">
        <v>120</v>
      </c>
      <c r="D64" s="39"/>
      <c r="E64" s="39"/>
      <c r="F64" s="45">
        <v>3317160</v>
      </c>
      <c r="G64" s="46">
        <v>3317160</v>
      </c>
      <c r="H64" s="39"/>
    </row>
    <row r="65" spans="2:8" ht="26.25" hidden="1">
      <c r="B65" s="21" t="s">
        <v>121</v>
      </c>
      <c r="C65" s="22" t="s">
        <v>29</v>
      </c>
      <c r="D65" s="39">
        <f>D66</f>
        <v>0</v>
      </c>
      <c r="E65" s="39">
        <f>E66</f>
        <v>0</v>
      </c>
      <c r="F65" s="45"/>
      <c r="G65" s="46"/>
      <c r="H65" s="39">
        <f>H66</f>
        <v>0</v>
      </c>
    </row>
    <row r="66" spans="2:8" ht="39" hidden="1">
      <c r="B66" s="23" t="s">
        <v>122</v>
      </c>
      <c r="C66" s="24" t="s">
        <v>123</v>
      </c>
      <c r="D66" s="39">
        <f>D67</f>
        <v>0</v>
      </c>
      <c r="E66" s="39">
        <f>E67</f>
        <v>0</v>
      </c>
      <c r="F66" s="45"/>
      <c r="G66" s="46"/>
      <c r="H66" s="39">
        <f>H67</f>
        <v>0</v>
      </c>
    </row>
    <row r="67" spans="2:8" ht="52.5" hidden="1">
      <c r="B67" s="25" t="s">
        <v>124</v>
      </c>
      <c r="C67" s="26" t="s">
        <v>125</v>
      </c>
      <c r="D67" s="39"/>
      <c r="E67" s="39"/>
      <c r="F67" s="45"/>
      <c r="G67" s="46"/>
      <c r="H67" s="39"/>
    </row>
    <row r="68" spans="2:8" s="14" customFormat="1" ht="26.25" hidden="1">
      <c r="B68" s="17" t="s">
        <v>126</v>
      </c>
      <c r="C68" s="18" t="s">
        <v>19</v>
      </c>
      <c r="D68" s="43">
        <f>D69</f>
        <v>0</v>
      </c>
      <c r="E68" s="43">
        <f>E69</f>
        <v>0</v>
      </c>
      <c r="F68" s="41">
        <v>668001</v>
      </c>
      <c r="G68" s="42">
        <v>695508.76</v>
      </c>
      <c r="H68" s="43">
        <f>H69</f>
        <v>0</v>
      </c>
    </row>
    <row r="69" spans="2:8" ht="39" hidden="1">
      <c r="B69" s="19" t="s">
        <v>127</v>
      </c>
      <c r="C69" s="20" t="s">
        <v>38</v>
      </c>
      <c r="D69" s="39">
        <f>D70</f>
        <v>0</v>
      </c>
      <c r="E69" s="39">
        <f>E70</f>
        <v>0</v>
      </c>
      <c r="F69" s="45">
        <v>668001</v>
      </c>
      <c r="G69" s="46">
        <v>669501</v>
      </c>
      <c r="H69" s="39">
        <f>H70</f>
        <v>0</v>
      </c>
    </row>
    <row r="70" spans="2:8" ht="52.5" hidden="1">
      <c r="B70" s="19" t="s">
        <v>128</v>
      </c>
      <c r="C70" s="20" t="s">
        <v>129</v>
      </c>
      <c r="D70" s="39"/>
      <c r="E70" s="39"/>
      <c r="F70" s="45">
        <v>668001</v>
      </c>
      <c r="G70" s="46">
        <v>669501</v>
      </c>
      <c r="H70" s="39"/>
    </row>
    <row r="71" spans="2:8" s="14" customFormat="1" ht="12.75" hidden="1">
      <c r="B71" s="17" t="s">
        <v>130</v>
      </c>
      <c r="C71" s="18" t="s">
        <v>20</v>
      </c>
      <c r="D71" s="43">
        <f>D72+D74</f>
        <v>0</v>
      </c>
      <c r="E71" s="43">
        <f>E72+E74</f>
        <v>0</v>
      </c>
      <c r="F71" s="41">
        <v>58851.4</v>
      </c>
      <c r="G71" s="42">
        <v>-326390.04</v>
      </c>
      <c r="H71" s="43">
        <f>H72+H74</f>
        <v>0</v>
      </c>
    </row>
    <row r="72" spans="2:8" ht="12.75" hidden="1">
      <c r="B72" s="19" t="s">
        <v>131</v>
      </c>
      <c r="C72" s="20" t="s">
        <v>132</v>
      </c>
      <c r="D72" s="39">
        <f>D73</f>
        <v>0</v>
      </c>
      <c r="E72" s="39">
        <f>E73</f>
        <v>0</v>
      </c>
      <c r="F72" s="45">
        <v>0</v>
      </c>
      <c r="G72" s="46">
        <v>-385328.52</v>
      </c>
      <c r="H72" s="39">
        <f>H73</f>
        <v>0</v>
      </c>
    </row>
    <row r="73" spans="2:8" ht="26.25" hidden="1">
      <c r="B73" s="19" t="s">
        <v>133</v>
      </c>
      <c r="C73" s="20" t="s">
        <v>134</v>
      </c>
      <c r="D73" s="39"/>
      <c r="E73" s="39"/>
      <c r="F73" s="45">
        <v>0</v>
      </c>
      <c r="G73" s="46">
        <v>-385328.52</v>
      </c>
      <c r="H73" s="39"/>
    </row>
    <row r="74" spans="2:8" ht="12.75" hidden="1">
      <c r="B74" s="19" t="s">
        <v>135</v>
      </c>
      <c r="C74" s="20" t="s">
        <v>136</v>
      </c>
      <c r="D74" s="39">
        <f>D75</f>
        <v>0</v>
      </c>
      <c r="E74" s="39">
        <f>E75</f>
        <v>0</v>
      </c>
      <c r="F74" s="45">
        <v>58851.4</v>
      </c>
      <c r="G74" s="46">
        <v>58938.48</v>
      </c>
      <c r="H74" s="39">
        <f>H75</f>
        <v>0</v>
      </c>
    </row>
    <row r="75" spans="2:8" ht="26.25" hidden="1">
      <c r="B75" s="19" t="s">
        <v>137</v>
      </c>
      <c r="C75" s="20" t="s">
        <v>138</v>
      </c>
      <c r="D75" s="39"/>
      <c r="E75" s="39"/>
      <c r="F75" s="45">
        <v>58851.4</v>
      </c>
      <c r="G75" s="46">
        <v>58938.48</v>
      </c>
      <c r="H75" s="39"/>
    </row>
    <row r="76" spans="2:8" s="14" customFormat="1" ht="12.75">
      <c r="B76" s="27" t="s">
        <v>139</v>
      </c>
      <c r="C76" s="28" t="s">
        <v>0</v>
      </c>
      <c r="D76" s="52">
        <f>D77+D116+D117</f>
        <v>77503423.2</v>
      </c>
      <c r="E76" s="52">
        <f>E77+E111</f>
        <v>1916742</v>
      </c>
      <c r="F76" s="41">
        <v>306831725.06</v>
      </c>
      <c r="G76" s="42">
        <v>180978107.75</v>
      </c>
      <c r="H76" s="52">
        <f>H77+H111</f>
        <v>1789742</v>
      </c>
    </row>
    <row r="77" spans="2:8" s="14" customFormat="1" ht="52.5">
      <c r="B77" s="17" t="s">
        <v>140</v>
      </c>
      <c r="C77" s="18" t="s">
        <v>1</v>
      </c>
      <c r="D77" s="43">
        <f>D80+D92+D93+D94+D95+D96+D97+D99+D103+D115+D118+D119</f>
        <v>76767388.2</v>
      </c>
      <c r="E77" s="43">
        <f>E78+E85+E103+E108</f>
        <v>1916742</v>
      </c>
      <c r="F77" s="41">
        <v>305975499.66</v>
      </c>
      <c r="G77" s="42">
        <v>180016063.8</v>
      </c>
      <c r="H77" s="43">
        <f>H78+H85+H103+H108</f>
        <v>1789742</v>
      </c>
    </row>
    <row r="78" spans="2:8" ht="26.25">
      <c r="B78" s="19" t="s">
        <v>190</v>
      </c>
      <c r="C78" s="20" t="s">
        <v>2</v>
      </c>
      <c r="D78" s="39">
        <f>D79+D83</f>
        <v>3276000</v>
      </c>
      <c r="E78" s="39">
        <f>E79+E83</f>
        <v>1683000</v>
      </c>
      <c r="F78" s="45">
        <v>131124531</v>
      </c>
      <c r="G78" s="46">
        <v>84022610.28</v>
      </c>
      <c r="H78" s="39">
        <f>H79+H83</f>
        <v>1556000</v>
      </c>
    </row>
    <row r="79" spans="2:8" ht="26.25">
      <c r="B79" s="19" t="s">
        <v>189</v>
      </c>
      <c r="C79" s="20" t="s">
        <v>39</v>
      </c>
      <c r="D79" s="39">
        <f>D80</f>
        <v>3276000</v>
      </c>
      <c r="E79" s="39">
        <f>E80</f>
        <v>1683000</v>
      </c>
      <c r="F79" s="45">
        <v>101732000</v>
      </c>
      <c r="G79" s="46">
        <v>78564000</v>
      </c>
      <c r="H79" s="39">
        <f>H80</f>
        <v>1556000</v>
      </c>
    </row>
    <row r="80" spans="2:8" ht="26.25">
      <c r="B80" s="19" t="s">
        <v>188</v>
      </c>
      <c r="C80" s="20" t="s">
        <v>141</v>
      </c>
      <c r="D80" s="39">
        <f>D81+D82</f>
        <v>3276000</v>
      </c>
      <c r="E80" s="39">
        <f>E81+E82</f>
        <v>1683000</v>
      </c>
      <c r="F80" s="45">
        <v>101732000</v>
      </c>
      <c r="G80" s="46">
        <v>78564000</v>
      </c>
      <c r="H80" s="39">
        <f>H81+H82</f>
        <v>1556000</v>
      </c>
    </row>
    <row r="81" spans="2:8" ht="39">
      <c r="B81" s="29" t="s">
        <v>186</v>
      </c>
      <c r="C81" s="30" t="s">
        <v>191</v>
      </c>
      <c r="D81" s="50">
        <v>3271000</v>
      </c>
      <c r="E81" s="50">
        <v>1678000</v>
      </c>
      <c r="F81" s="45"/>
      <c r="G81" s="46"/>
      <c r="H81" s="50">
        <v>1550000</v>
      </c>
    </row>
    <row r="82" spans="2:8" ht="39">
      <c r="B82" s="29" t="s">
        <v>187</v>
      </c>
      <c r="C82" s="30" t="s">
        <v>192</v>
      </c>
      <c r="D82" s="50">
        <v>5000</v>
      </c>
      <c r="E82" s="50">
        <v>5000</v>
      </c>
      <c r="F82" s="45"/>
      <c r="G82" s="46"/>
      <c r="H82" s="50">
        <v>6000</v>
      </c>
    </row>
    <row r="83" spans="2:8" ht="39" hidden="1">
      <c r="B83" s="19" t="s">
        <v>142</v>
      </c>
      <c r="C83" s="20" t="s">
        <v>44</v>
      </c>
      <c r="D83" s="39">
        <f>D84</f>
        <v>0</v>
      </c>
      <c r="E83" s="39">
        <f>E84</f>
        <v>0</v>
      </c>
      <c r="F83" s="45">
        <v>5126781</v>
      </c>
      <c r="G83" s="46">
        <v>2993895.25</v>
      </c>
      <c r="H83" s="39">
        <f>H84</f>
        <v>0</v>
      </c>
    </row>
    <row r="84" spans="2:8" ht="39" hidden="1">
      <c r="B84" s="19" t="s">
        <v>143</v>
      </c>
      <c r="C84" s="20" t="s">
        <v>144</v>
      </c>
      <c r="D84" s="39"/>
      <c r="E84" s="39"/>
      <c r="F84" s="45">
        <v>5126781</v>
      </c>
      <c r="G84" s="46">
        <v>2993895.25</v>
      </c>
      <c r="H84" s="39"/>
    </row>
    <row r="85" spans="2:8" ht="52.5" hidden="1">
      <c r="B85" s="19" t="s">
        <v>160</v>
      </c>
      <c r="C85" s="20" t="s">
        <v>162</v>
      </c>
      <c r="D85" s="39">
        <f>D86+D88+D90</f>
        <v>0</v>
      </c>
      <c r="E85" s="39">
        <f>E86+E88+E90</f>
        <v>0</v>
      </c>
      <c r="F85" s="45"/>
      <c r="G85" s="46"/>
      <c r="H85" s="39">
        <f>H86+H88+H90</f>
        <v>0</v>
      </c>
    </row>
    <row r="86" spans="2:8" ht="78.75" hidden="1">
      <c r="B86" s="19" t="s">
        <v>170</v>
      </c>
      <c r="C86" s="20" t="s">
        <v>171</v>
      </c>
      <c r="D86" s="39">
        <f>D87</f>
        <v>0</v>
      </c>
      <c r="E86" s="39">
        <f>E87</f>
        <v>0</v>
      </c>
      <c r="F86" s="45"/>
      <c r="G86" s="46"/>
      <c r="H86" s="39">
        <f>H87</f>
        <v>0</v>
      </c>
    </row>
    <row r="87" spans="2:8" ht="78.75" hidden="1">
      <c r="B87" s="19" t="s">
        <v>172</v>
      </c>
      <c r="C87" s="20" t="s">
        <v>173</v>
      </c>
      <c r="D87" s="39"/>
      <c r="E87" s="39"/>
      <c r="F87" s="45"/>
      <c r="G87" s="46"/>
      <c r="H87" s="39"/>
    </row>
    <row r="88" spans="2:8" ht="66" hidden="1">
      <c r="B88" s="19" t="s">
        <v>164</v>
      </c>
      <c r="C88" s="20" t="s">
        <v>163</v>
      </c>
      <c r="D88" s="39">
        <f>D89</f>
        <v>0</v>
      </c>
      <c r="E88" s="39">
        <f>E89</f>
        <v>0</v>
      </c>
      <c r="F88" s="45"/>
      <c r="G88" s="46"/>
      <c r="H88" s="39">
        <f>H89</f>
        <v>0</v>
      </c>
    </row>
    <row r="89" spans="2:8" ht="39" hidden="1">
      <c r="B89" s="19" t="s">
        <v>165</v>
      </c>
      <c r="C89" s="20" t="s">
        <v>166</v>
      </c>
      <c r="D89" s="39"/>
      <c r="E89" s="39"/>
      <c r="F89" s="45"/>
      <c r="G89" s="46"/>
      <c r="H89" s="39"/>
    </row>
    <row r="90" spans="2:8" ht="12.75" hidden="1">
      <c r="B90" s="19" t="s">
        <v>167</v>
      </c>
      <c r="C90" s="20" t="s">
        <v>168</v>
      </c>
      <c r="D90" s="39">
        <f>D91</f>
        <v>0</v>
      </c>
      <c r="E90" s="39">
        <f>E91</f>
        <v>0</v>
      </c>
      <c r="F90" s="45"/>
      <c r="G90" s="46"/>
      <c r="H90" s="39">
        <f>H91</f>
        <v>0</v>
      </c>
    </row>
    <row r="91" spans="2:8" ht="39" hidden="1">
      <c r="B91" s="19" t="s">
        <v>169</v>
      </c>
      <c r="C91" s="20" t="s">
        <v>161</v>
      </c>
      <c r="D91" s="39"/>
      <c r="E91" s="39"/>
      <c r="F91" s="45"/>
      <c r="G91" s="46"/>
      <c r="H91" s="39"/>
    </row>
    <row r="92" spans="2:8" ht="52.5">
      <c r="B92" s="29" t="s">
        <v>194</v>
      </c>
      <c r="C92" s="20" t="s">
        <v>193</v>
      </c>
      <c r="D92" s="39">
        <v>291000</v>
      </c>
      <c r="E92" s="39"/>
      <c r="F92" s="45"/>
      <c r="G92" s="46"/>
      <c r="H92" s="39"/>
    </row>
    <row r="93" spans="2:8" ht="52.5">
      <c r="B93" s="29" t="s">
        <v>211</v>
      </c>
      <c r="C93" s="20" t="s">
        <v>212</v>
      </c>
      <c r="D93" s="39">
        <v>3064646.2</v>
      </c>
      <c r="E93" s="39"/>
      <c r="F93" s="45"/>
      <c r="G93" s="46"/>
      <c r="H93" s="39"/>
    </row>
    <row r="94" spans="2:8" ht="105">
      <c r="B94" s="29" t="s">
        <v>206</v>
      </c>
      <c r="C94" s="20" t="s">
        <v>207</v>
      </c>
      <c r="D94" s="39">
        <v>2000000</v>
      </c>
      <c r="E94" s="39"/>
      <c r="F94" s="45"/>
      <c r="G94" s="46"/>
      <c r="H94" s="39"/>
    </row>
    <row r="95" spans="2:8" ht="39">
      <c r="B95" s="29" t="s">
        <v>208</v>
      </c>
      <c r="C95" s="20" t="s">
        <v>209</v>
      </c>
      <c r="D95" s="39">
        <v>7500000</v>
      </c>
      <c r="E95" s="39"/>
      <c r="F95" s="45"/>
      <c r="G95" s="46"/>
      <c r="H95" s="39"/>
    </row>
    <row r="96" spans="2:8" ht="12.75">
      <c r="B96" s="29" t="s">
        <v>210</v>
      </c>
      <c r="C96" s="20" t="s">
        <v>168</v>
      </c>
      <c r="D96" s="39">
        <v>2610000</v>
      </c>
      <c r="E96" s="39"/>
      <c r="F96" s="45"/>
      <c r="G96" s="46"/>
      <c r="H96" s="39"/>
    </row>
    <row r="97" spans="2:8" ht="12.75">
      <c r="B97" s="29" t="s">
        <v>219</v>
      </c>
      <c r="C97" s="20" t="s">
        <v>168</v>
      </c>
      <c r="D97" s="39">
        <v>1772000</v>
      </c>
      <c r="E97" s="39"/>
      <c r="F97" s="45"/>
      <c r="G97" s="46"/>
      <c r="H97" s="39"/>
    </row>
    <row r="98" spans="2:8" ht="52.5">
      <c r="B98" s="29" t="s">
        <v>198</v>
      </c>
      <c r="C98" s="20" t="s">
        <v>199</v>
      </c>
      <c r="D98" s="39">
        <v>1000000</v>
      </c>
      <c r="E98" s="39"/>
      <c r="F98" s="45"/>
      <c r="G98" s="46"/>
      <c r="H98" s="39"/>
    </row>
    <row r="99" spans="2:8" ht="52.5">
      <c r="B99" s="29" t="s">
        <v>200</v>
      </c>
      <c r="C99" s="20" t="s">
        <v>201</v>
      </c>
      <c r="D99" s="39">
        <v>55310400</v>
      </c>
      <c r="E99" s="39"/>
      <c r="F99" s="45"/>
      <c r="G99" s="46"/>
      <c r="H99" s="39"/>
    </row>
    <row r="100" spans="2:8" ht="39">
      <c r="B100" s="29" t="s">
        <v>202</v>
      </c>
      <c r="C100" s="20" t="s">
        <v>203</v>
      </c>
      <c r="D100" s="39">
        <v>200000</v>
      </c>
      <c r="E100" s="39"/>
      <c r="F100" s="45"/>
      <c r="G100" s="46"/>
      <c r="H100" s="39"/>
    </row>
    <row r="101" spans="2:8" ht="26.25">
      <c r="B101" s="29" t="s">
        <v>217</v>
      </c>
      <c r="C101" s="20" t="s">
        <v>218</v>
      </c>
      <c r="D101" s="39">
        <v>336035</v>
      </c>
      <c r="E101" s="39"/>
      <c r="F101" s="45"/>
      <c r="G101" s="46"/>
      <c r="H101" s="39"/>
    </row>
    <row r="102" spans="2:8" ht="39">
      <c r="B102" s="29" t="s">
        <v>204</v>
      </c>
      <c r="C102" s="20" t="s">
        <v>205</v>
      </c>
      <c r="D102" s="39">
        <v>200000</v>
      </c>
      <c r="E102" s="39"/>
      <c r="F102" s="45"/>
      <c r="G102" s="46"/>
      <c r="H102" s="39"/>
    </row>
    <row r="103" spans="2:8" ht="39">
      <c r="B103" s="38" t="s">
        <v>147</v>
      </c>
      <c r="C103" s="32" t="s">
        <v>149</v>
      </c>
      <c r="D103" s="39">
        <f>D104+D106</f>
        <v>233742</v>
      </c>
      <c r="E103" s="39">
        <f>E104+E106</f>
        <v>233742</v>
      </c>
      <c r="F103" s="45">
        <v>5549600</v>
      </c>
      <c r="G103" s="46">
        <v>4100853.9</v>
      </c>
      <c r="H103" s="39">
        <f>H104+H106</f>
        <v>233742</v>
      </c>
    </row>
    <row r="104" spans="2:8" ht="26.25">
      <c r="B104" s="19" t="s">
        <v>145</v>
      </c>
      <c r="C104" s="20" t="s">
        <v>40</v>
      </c>
      <c r="D104" s="39">
        <v>8900</v>
      </c>
      <c r="E104" s="39">
        <v>8900</v>
      </c>
      <c r="F104" s="45">
        <v>1478200</v>
      </c>
      <c r="G104" s="46">
        <v>1155525</v>
      </c>
      <c r="H104" s="39">
        <v>8900</v>
      </c>
    </row>
    <row r="105" spans="2:8" ht="39">
      <c r="B105" s="19" t="s">
        <v>145</v>
      </c>
      <c r="C105" s="20" t="s">
        <v>150</v>
      </c>
      <c r="D105" s="53">
        <v>8900</v>
      </c>
      <c r="E105" s="51">
        <v>8900</v>
      </c>
      <c r="F105" s="45">
        <v>1478200</v>
      </c>
      <c r="G105" s="46">
        <v>1155525</v>
      </c>
      <c r="H105" s="49">
        <v>8900</v>
      </c>
    </row>
    <row r="106" spans="2:8" ht="39">
      <c r="B106" s="19" t="s">
        <v>195</v>
      </c>
      <c r="C106" s="20" t="s">
        <v>41</v>
      </c>
      <c r="D106" s="39">
        <v>224842</v>
      </c>
      <c r="E106" s="39">
        <v>224842</v>
      </c>
      <c r="F106" s="45">
        <v>4071400</v>
      </c>
      <c r="G106" s="46">
        <v>2945328.9</v>
      </c>
      <c r="H106" s="39">
        <v>224842</v>
      </c>
    </row>
    <row r="107" spans="2:8" ht="52.5">
      <c r="B107" s="19" t="s">
        <v>146</v>
      </c>
      <c r="C107" s="20" t="s">
        <v>151</v>
      </c>
      <c r="D107" s="50">
        <v>224842</v>
      </c>
      <c r="E107" s="50">
        <v>224842</v>
      </c>
      <c r="F107" s="45">
        <v>4071400</v>
      </c>
      <c r="G107" s="46">
        <v>2945328.9</v>
      </c>
      <c r="H107" s="50">
        <v>224842</v>
      </c>
    </row>
    <row r="108" spans="2:8" ht="15.75" customHeight="1" hidden="1">
      <c r="B108" s="19" t="s">
        <v>183</v>
      </c>
      <c r="C108" s="20" t="s">
        <v>3</v>
      </c>
      <c r="D108" s="39">
        <f>D109</f>
        <v>0</v>
      </c>
      <c r="E108" s="39">
        <f>E109</f>
        <v>0</v>
      </c>
      <c r="F108" s="45"/>
      <c r="G108" s="46"/>
      <c r="H108" s="39">
        <f>H109</f>
        <v>0</v>
      </c>
    </row>
    <row r="109" spans="2:8" ht="66" hidden="1">
      <c r="B109" s="19" t="s">
        <v>181</v>
      </c>
      <c r="C109" s="20" t="s">
        <v>182</v>
      </c>
      <c r="D109" s="39">
        <f>D110</f>
        <v>0</v>
      </c>
      <c r="E109" s="39">
        <f>E110</f>
        <v>0</v>
      </c>
      <c r="F109" s="45"/>
      <c r="G109" s="46"/>
      <c r="H109" s="39">
        <f>H110</f>
        <v>0</v>
      </c>
    </row>
    <row r="110" spans="2:8" ht="66" hidden="1">
      <c r="B110" s="19" t="s">
        <v>179</v>
      </c>
      <c r="C110" s="20" t="s">
        <v>180</v>
      </c>
      <c r="D110" s="39"/>
      <c r="E110" s="39"/>
      <c r="F110" s="45"/>
      <c r="G110" s="46"/>
      <c r="H110" s="39"/>
    </row>
    <row r="111" spans="2:8" s="14" customFormat="1" ht="26.25" hidden="1">
      <c r="B111" s="17" t="s">
        <v>152</v>
      </c>
      <c r="C111" s="18" t="s">
        <v>23</v>
      </c>
      <c r="D111" s="43">
        <f>D112</f>
        <v>0</v>
      </c>
      <c r="E111" s="43">
        <f>E112</f>
        <v>0</v>
      </c>
      <c r="F111" s="41">
        <v>856225.4</v>
      </c>
      <c r="G111" s="42">
        <v>979225.4</v>
      </c>
      <c r="H111" s="43">
        <f>H112</f>
        <v>0</v>
      </c>
    </row>
    <row r="112" spans="2:8" ht="26.25" hidden="1">
      <c r="B112" s="31" t="s">
        <v>153</v>
      </c>
      <c r="C112" s="32" t="s">
        <v>154</v>
      </c>
      <c r="D112" s="39">
        <f>D113+D114</f>
        <v>0</v>
      </c>
      <c r="E112" s="39">
        <f>E113+E114</f>
        <v>0</v>
      </c>
      <c r="F112" s="45">
        <v>856225.4</v>
      </c>
      <c r="G112" s="46">
        <v>979225.4</v>
      </c>
      <c r="H112" s="39">
        <f>H113+H114</f>
        <v>0</v>
      </c>
    </row>
    <row r="113" spans="2:8" ht="92.25" hidden="1">
      <c r="B113" s="19" t="s">
        <v>155</v>
      </c>
      <c r="C113" s="20" t="s">
        <v>156</v>
      </c>
      <c r="D113" s="39"/>
      <c r="E113" s="39"/>
      <c r="F113" s="45"/>
      <c r="G113" s="46"/>
      <c r="H113" s="39"/>
    </row>
    <row r="114" spans="2:8" ht="27" hidden="1" thickBot="1">
      <c r="B114" s="19" t="s">
        <v>157</v>
      </c>
      <c r="C114" s="20" t="s">
        <v>154</v>
      </c>
      <c r="D114" s="39"/>
      <c r="E114" s="39"/>
      <c r="F114" s="45">
        <v>856225.4</v>
      </c>
      <c r="G114" s="46">
        <v>979225.4</v>
      </c>
      <c r="H114" s="39"/>
    </row>
    <row r="115" spans="2:8" ht="52.5">
      <c r="B115" s="19" t="s">
        <v>213</v>
      </c>
      <c r="C115" s="20" t="s">
        <v>214</v>
      </c>
      <c r="D115" s="54">
        <v>200000</v>
      </c>
      <c r="E115" s="54"/>
      <c r="F115" s="55"/>
      <c r="G115" s="55"/>
      <c r="H115" s="54"/>
    </row>
    <row r="116" spans="2:8" ht="66">
      <c r="B116" s="19" t="s">
        <v>220</v>
      </c>
      <c r="C116" s="20" t="s">
        <v>221</v>
      </c>
      <c r="D116" s="54">
        <v>200000</v>
      </c>
      <c r="E116" s="54"/>
      <c r="F116" s="55"/>
      <c r="G116" s="55"/>
      <c r="H116" s="54"/>
    </row>
    <row r="117" spans="2:8" ht="52.5">
      <c r="B117" s="19" t="s">
        <v>222</v>
      </c>
      <c r="C117" s="20" t="s">
        <v>223</v>
      </c>
      <c r="D117" s="54">
        <v>536035</v>
      </c>
      <c r="E117" s="54"/>
      <c r="F117" s="55"/>
      <c r="G117" s="55"/>
      <c r="H117" s="54"/>
    </row>
    <row r="118" spans="2:8" ht="39">
      <c r="B118" s="19" t="s">
        <v>215</v>
      </c>
      <c r="C118" s="20" t="s">
        <v>216</v>
      </c>
      <c r="D118" s="54">
        <v>324000</v>
      </c>
      <c r="E118" s="54"/>
      <c r="F118" s="55"/>
      <c r="G118" s="55"/>
      <c r="H118" s="54"/>
    </row>
    <row r="119" spans="2:8" ht="66" thickBot="1">
      <c r="B119" s="19" t="s">
        <v>196</v>
      </c>
      <c r="C119" s="20" t="s">
        <v>197</v>
      </c>
      <c r="D119" s="54">
        <v>185600</v>
      </c>
      <c r="E119" s="54"/>
      <c r="F119" s="55"/>
      <c r="G119" s="55"/>
      <c r="H119" s="56"/>
    </row>
    <row r="120" spans="2:8" ht="12.75">
      <c r="B120" s="33"/>
      <c r="C120" s="34" t="s">
        <v>158</v>
      </c>
      <c r="D120" s="57">
        <f>SUM(D12+D76)</f>
        <v>95468561.03</v>
      </c>
      <c r="E120" s="57">
        <f>E76+E12</f>
        <v>17433308.34</v>
      </c>
      <c r="F120" s="58"/>
      <c r="G120" s="58"/>
      <c r="H120" s="57">
        <f>H76+H12</f>
        <v>17959105.52</v>
      </c>
    </row>
  </sheetData>
  <sheetProtection/>
  <mergeCells count="6">
    <mergeCell ref="E1:H6"/>
    <mergeCell ref="G7:K7"/>
    <mergeCell ref="B8:D8"/>
    <mergeCell ref="B9:D9"/>
    <mergeCell ref="G9:K9"/>
    <mergeCell ref="B7:D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GlavBuh</cp:lastModifiedBy>
  <cp:lastPrinted>2019-05-17T09:59:41Z</cp:lastPrinted>
  <dcterms:created xsi:type="dcterms:W3CDTF">2013-10-16T05:24:05Z</dcterms:created>
  <dcterms:modified xsi:type="dcterms:W3CDTF">2019-10-14T05:19:16Z</dcterms:modified>
  <cp:category/>
  <cp:version/>
  <cp:contentType/>
  <cp:contentStatus/>
</cp:coreProperties>
</file>